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195" windowHeight="4815" activeTab="1"/>
  </bookViews>
  <sheets>
    <sheet name="приложение 6" sheetId="1" r:id="rId1"/>
    <sheet name="вед 2019" sheetId="5" r:id="rId2"/>
  </sheets>
  <calcPr calcId="144525" fullPrecision="0"/>
</workbook>
</file>

<file path=xl/calcChain.xml><?xml version="1.0" encoding="utf-8"?>
<calcChain xmlns="http://schemas.openxmlformats.org/spreadsheetml/2006/main">
  <c r="E29" i="1" l="1"/>
  <c r="E17" i="1"/>
  <c r="H49" i="5"/>
  <c r="H50" i="5"/>
  <c r="H51" i="5"/>
  <c r="H52" i="5"/>
  <c r="H53" i="5"/>
  <c r="H117" i="5" l="1"/>
  <c r="H116" i="5" s="1"/>
  <c r="H31" i="5" l="1"/>
  <c r="H35" i="5"/>
  <c r="H82" i="5" l="1"/>
  <c r="H81" i="5" s="1"/>
  <c r="H68" i="5"/>
  <c r="H58" i="5"/>
  <c r="H57" i="5" s="1"/>
  <c r="H80" i="5" l="1"/>
  <c r="E23" i="1" s="1"/>
  <c r="H56" i="5"/>
  <c r="H55" i="5" s="1"/>
  <c r="E20" i="1" s="1"/>
  <c r="E19" i="1" s="1"/>
  <c r="H12" i="5"/>
  <c r="H11" i="5" s="1"/>
  <c r="H10" i="5" s="1"/>
  <c r="H9" i="5" s="1"/>
  <c r="H97" i="5"/>
  <c r="H96" i="5" s="1"/>
  <c r="H95" i="5" s="1"/>
  <c r="H21" i="5" l="1"/>
  <c r="E11" i="1" l="1"/>
  <c r="H17" i="5"/>
  <c r="H16" i="5" s="1"/>
  <c r="H15" i="5" s="1"/>
  <c r="H14" i="5" s="1"/>
  <c r="H26" i="5"/>
  <c r="H25" i="5" s="1"/>
  <c r="H24" i="5" s="1"/>
  <c r="H23" i="5" s="1"/>
  <c r="E13" i="1" s="1"/>
  <c r="H40" i="5"/>
  <c r="H39" i="5" s="1"/>
  <c r="H38" i="5" s="1"/>
  <c r="H46" i="5"/>
  <c r="H45" i="5" s="1"/>
  <c r="H44" i="5" s="1"/>
  <c r="H43" i="5" s="1"/>
  <c r="H42" i="5" s="1"/>
  <c r="H64" i="5"/>
  <c r="H66" i="5"/>
  <c r="H70" i="5"/>
  <c r="H72" i="5"/>
  <c r="H76" i="5"/>
  <c r="H78" i="5"/>
  <c r="H102" i="5"/>
  <c r="H101" i="5" s="1"/>
  <c r="H100" i="5" s="1"/>
  <c r="H94" i="5" s="1"/>
  <c r="E26" i="1" s="1"/>
  <c r="H92" i="5"/>
  <c r="H91" i="5" s="1"/>
  <c r="H88" i="5"/>
  <c r="H87" i="5" s="1"/>
  <c r="H86" i="5" s="1"/>
  <c r="H108" i="5"/>
  <c r="H107" i="5" s="1"/>
  <c r="H106" i="5" s="1"/>
  <c r="H105" i="5" s="1"/>
  <c r="H104" i="5" s="1"/>
  <c r="H114" i="5"/>
  <c r="H113" i="5" s="1"/>
  <c r="H112" i="5" s="1"/>
  <c r="H111" i="5" s="1"/>
  <c r="H110" i="5" s="1"/>
  <c r="H63" i="5" l="1"/>
  <c r="H62" i="5" s="1"/>
  <c r="H61" i="5" s="1"/>
  <c r="H60" i="5" s="1"/>
  <c r="E12" i="1"/>
  <c r="H90" i="5"/>
  <c r="H85" i="5" s="1"/>
  <c r="H84" i="5" s="1"/>
  <c r="E25" i="1" l="1"/>
  <c r="E24" i="1" s="1"/>
  <c r="E22" i="1"/>
  <c r="E21" i="1" s="1"/>
  <c r="E27" i="1" l="1"/>
  <c r="E15" i="1"/>
  <c r="H34" i="5"/>
  <c r="H33" i="5" s="1"/>
  <c r="H30" i="5" l="1"/>
  <c r="H29" i="5" s="1"/>
  <c r="H28" i="5" s="1"/>
  <c r="H8" i="5" s="1"/>
  <c r="H119" i="5" s="1"/>
  <c r="E14" i="1" l="1"/>
  <c r="E10" i="1" s="1"/>
</calcChain>
</file>

<file path=xl/sharedStrings.xml><?xml version="1.0" encoding="utf-8"?>
<sst xmlns="http://schemas.openxmlformats.org/spreadsheetml/2006/main" count="532" uniqueCount="161">
  <si>
    <t>Наименование</t>
  </si>
  <si>
    <t>РЗ</t>
  </si>
  <si>
    <t>ПР</t>
  </si>
  <si>
    <t>Общегосударственные вопросы</t>
  </si>
  <si>
    <t>01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</si>
  <si>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</si>
  <si>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</si>
  <si>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</si>
  <si>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</si>
  <si>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</si>
  <si>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</si>
  <si>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</si>
  <si>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</si>
  <si>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</si>
  <si>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</si>
  <si>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Физическая культура</t>
  </si>
  <si>
    <t>Массовый спорт</t>
  </si>
  <si>
    <t>Всего расходов</t>
  </si>
  <si>
    <t>03</t>
  </si>
  <si>
    <t>04</t>
  </si>
  <si>
    <t>02</t>
  </si>
  <si>
    <t>05</t>
  </si>
  <si>
    <t>08</t>
  </si>
  <si>
    <t xml:space="preserve">                                                                                                                   </t>
  </si>
  <si>
    <t>Код</t>
  </si>
  <si>
    <t>Рз</t>
  </si>
  <si>
    <t>Пр</t>
  </si>
  <si>
    <t>ЦСР</t>
  </si>
  <si>
    <t>Расходы на обеспечение деятельности (оказание услуг) подведомственных учреждений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</si>
  <si>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</si>
  <si>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</si>
  <si>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</si>
  <si>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</si>
  <si>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</si>
  <si>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Руководство и управление в сфере установленных функций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</si>
  <si>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</si>
  <si>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</si>
  <si>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вопросы в отраслях социальной сферы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</si>
  <si>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</si>
  <si>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</si>
  <si>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</si>
  <si>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</si>
  <si>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</si>
  <si>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</si>
  <si>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</si>
  <si>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Культура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</si>
  <si>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</si>
  <si>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</si>
  <si>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</si>
  <si>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Иные вопросы в сфере социальной политики</t>
  </si>
  <si>
    <t>Доплаты к пенсиям</t>
  </si>
  <si>
    <t>13</t>
  </si>
  <si>
    <t>Благоустройство</t>
  </si>
  <si>
    <t>Иные расходы в области жилищно-коммунального хозяйства</t>
  </si>
  <si>
    <t>303</t>
  </si>
  <si>
    <t>Сбор и удаление твердых отходов</t>
  </si>
  <si>
    <t>Организация и содержание мест захоронения</t>
  </si>
  <si>
    <t>Мероприятия в сфере культуры по сохранению объектов культурного наследия</t>
  </si>
  <si>
    <t>02 0 00 00000</t>
  </si>
  <si>
    <t>90 0 00 00000</t>
  </si>
  <si>
    <t>01 0 00 00000</t>
  </si>
  <si>
    <t>01 2 00 00000</t>
  </si>
  <si>
    <t>01 2 00 10110</t>
  </si>
  <si>
    <t>01 4 00 00000</t>
  </si>
  <si>
    <t>02 5 00 00000</t>
  </si>
  <si>
    <t>02 5 00 10820</t>
  </si>
  <si>
    <t>90 4 00 00000</t>
  </si>
  <si>
    <t>99 0 00 00000</t>
  </si>
  <si>
    <t>99 1 00 00000</t>
  </si>
  <si>
    <t>99 1 00 14100</t>
  </si>
  <si>
    <t>01 4 00 51180</t>
  </si>
  <si>
    <t>98 0 00 00000</t>
  </si>
  <si>
    <t>01 2 00 10130</t>
  </si>
  <si>
    <t>92 9 00 18070</t>
  </si>
  <si>
    <t>92 9 00 18090</t>
  </si>
  <si>
    <t>02 2 00 00000</t>
  </si>
  <si>
    <t>02 2 00 10530</t>
  </si>
  <si>
    <t>90 4 00 16270</t>
  </si>
  <si>
    <t>Межбюджетные трансферты</t>
  </si>
  <si>
    <t xml:space="preserve"> Aункционирование  Правительства РФ высших исполнительных органов государственной власти субъектов РФ, местных администраций</t>
  </si>
  <si>
    <t>Иные межбюджетные трансферты</t>
  </si>
  <si>
    <t>Государственная программа Алтайского края «Развитие культуры Алтайского края» на 2015-2020 годы</t>
  </si>
  <si>
    <t>01 2 00 10120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</si>
  <si>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</si>
  <si>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</si>
  <si>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высшего должностного лица субъекта Российской Федерации и муниципального образования
</t>
  </si>
  <si>
    <t>90 3 00 16670</t>
  </si>
  <si>
    <t>Прочая закупка товаров,работ и услуг</t>
  </si>
  <si>
    <t>Мероприятие в области здравоохранения,спорта,и физической культуры,туризма</t>
  </si>
  <si>
    <t>90 3 00 00000</t>
  </si>
  <si>
    <t>Физическая культура и спорт</t>
  </si>
  <si>
    <t>Пособия, компенсации и иные социальные выплаты гражданам, кроме публичных нормативных обязательств</t>
  </si>
  <si>
    <t>Иные вопросы в сфере культуры и средств массовой информации</t>
  </si>
  <si>
    <t>Мероприятия в сфере культуры и средств массовой информации</t>
  </si>
  <si>
    <t>Прочая закупка товаров, работ и услуг</t>
  </si>
  <si>
    <t>90 2 00 00000</t>
  </si>
  <si>
    <t>90 2 00 16510</t>
  </si>
  <si>
    <t>Подпрограмма «Наследие» государственной программы Алтайского края «Развитие культуры Алтайского края» на 2015-2020 годы</t>
  </si>
  <si>
    <t>Прочие мероприятия по благоустройству муниципальных образований</t>
  </si>
  <si>
    <t>Уличное освещение</t>
  </si>
  <si>
    <t>Прочая закупка товаров, работ и услуг для государственных (муниципальных) нужд</t>
  </si>
  <si>
    <t>Озеленение</t>
  </si>
  <si>
    <t>92  9 00 00000</t>
  </si>
  <si>
    <t>92 9 00 18050</t>
  </si>
  <si>
    <t>92 9 00 18060</t>
  </si>
  <si>
    <t>92  9 00 18080</t>
  </si>
  <si>
    <t>92  9  00 18080</t>
  </si>
  <si>
    <t>92  9 00 18070</t>
  </si>
  <si>
    <t>Софинансирование проведения мероприятий по улучшению санитарного состояния и повышению уровня благоустройства муниципальных кладбищ на территории Калманскогорайона</t>
  </si>
  <si>
    <t>Иные вопросы в области социальной сферы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</si>
  <si>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</si>
  <si>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Межбюджетные трансферты общего характера из бюджетов поселений</t>
  </si>
  <si>
    <t>98 5 00 60510</t>
  </si>
  <si>
    <t>98  5 00 60510</t>
  </si>
  <si>
    <t>Расходы на выплаты персоналу в целях обеспечения выполнения функций органами местного самоуправления, казенными учреждениями, органами управления государственными (муниципальными) внебюджетными фондами</t>
  </si>
  <si>
    <t>рублей</t>
  </si>
  <si>
    <t>Национальная экономика</t>
  </si>
  <si>
    <t>Другие вопросы в области национальной экономики</t>
  </si>
  <si>
    <t>12</t>
  </si>
  <si>
    <t>99 9 00 14710</t>
  </si>
  <si>
    <t>92  9 00 18050</t>
  </si>
  <si>
    <t>92 9 00 18080</t>
  </si>
  <si>
    <t>Другие вопросы в области жилищно-коммунального хозяйства</t>
  </si>
  <si>
    <t>Нациольная экономика</t>
  </si>
  <si>
    <t>92 9 00 18110</t>
  </si>
  <si>
    <t>92  9 00 18110</t>
  </si>
  <si>
    <t>90 2 00 66510</t>
  </si>
  <si>
    <t>99 9 00 00000</t>
  </si>
  <si>
    <t>Ппрчие выплаты по обязательствам государства</t>
  </si>
  <si>
    <t>Расходы на выполнение други обязательств государства</t>
  </si>
  <si>
    <t>99 9 0014710</t>
  </si>
  <si>
    <t xml:space="preserve">        рублей</t>
  </si>
  <si>
    <t>к решению Совета депутатов</t>
  </si>
  <si>
    <t xml:space="preserve">Бурановского сельсовета </t>
  </si>
  <si>
    <t>Бурановского сельсовета</t>
  </si>
  <si>
    <t>Функционирование административных комиссий</t>
  </si>
  <si>
    <t>01 4 00 70060</t>
  </si>
  <si>
    <t>от  г. №</t>
  </si>
  <si>
    <t>Приложение № 5</t>
  </si>
  <si>
    <t>Приложение № 3</t>
  </si>
  <si>
    <t>Иные вопросы в сфере здравоохранения,спорта,и физической культуры,туризма</t>
  </si>
  <si>
    <t>Иные непрограмные мероприятия</t>
  </si>
  <si>
    <t>11</t>
  </si>
  <si>
    <t>99 9 00 55493</t>
  </si>
  <si>
    <t>Разработка проектно-сметной документации на благоустройство спортивного объекта (стадион), строительство и монтаж навеса на сцену</t>
  </si>
  <si>
    <t>Ведомственная структура расходов бюджета поселения на 2023 год</t>
  </si>
  <si>
    <t>План 2023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</si>
  <si>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</si>
  <si>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</si>
  <si>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Предупреждение и ликвидация чрезвычайных ситуаций и последствий стихийных бедствий</t>
  </si>
  <si>
    <t>Финансирование иных мероприятий по предупреждению и ликвидации чрезвычайных ситуаций и последствий стихийных бедствий</t>
  </si>
  <si>
    <t>Расходы на финансовое обеспечение мероприятий на участие в предупреждении и ликвидации последствий чрезвычайных ситуаций в границах поселений</t>
  </si>
  <si>
    <t>Закупка товаров, работ и услуг для обеспечения государственных (муниципальных) нужд</t>
  </si>
  <si>
    <t>10</t>
  </si>
  <si>
    <t>94 0 00 00000</t>
  </si>
  <si>
    <t>94 2 00 00000</t>
  </si>
  <si>
    <t>94 2 00 62010</t>
  </si>
  <si>
    <t>Национальная безопасность и правоохранительная деятельность</t>
  </si>
  <si>
    <t>Распределение бюджетных ассигнований по разделам и подразделам классификации расходов районного бюджета на 2023 год</t>
  </si>
  <si>
    <t>план 2023 г.</t>
  </si>
  <si>
    <t>от14.04.2023   г.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</si>
</sst>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00"/>
    <numFmt numFmtId="165" formatCode="_-* #,##0.00\ [$₽-419]_-;\-* #,##0.00\ [$₽-419]_-;_-* &quot;-&quot;??\ [$₽-419]_-;_-@_-"/>
  </numFmts>
  <fonts count="2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44" fontId="13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/>
    <xf numFmtId="0" fontId="5" fillId="0" borderId="0" xfId="0" applyFont="1" applyAlignment="1"/>
    <xf numFmtId="49" fontId="5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2" fillId="0" borderId="0" xfId="3" applyFont="1" applyFill="1"/>
    <xf numFmtId="0" fontId="11" fillId="0" borderId="0" xfId="3" applyFont="1" applyFill="1"/>
    <xf numFmtId="0" fontId="13" fillId="0" borderId="0" xfId="3" applyFill="1"/>
    <xf numFmtId="0" fontId="13" fillId="0" borderId="0" xfId="3"/>
    <xf numFmtId="0" fontId="12" fillId="0" borderId="0" xfId="3" applyFont="1"/>
    <xf numFmtId="0" fontId="11" fillId="0" borderId="0" xfId="3" applyFont="1"/>
    <xf numFmtId="0" fontId="11" fillId="3" borderId="0" xfId="3" applyFont="1" applyFill="1"/>
    <xf numFmtId="0" fontId="13" fillId="3" borderId="0" xfId="3" applyFill="1"/>
    <xf numFmtId="0" fontId="11" fillId="2" borderId="0" xfId="3" applyFont="1" applyFill="1"/>
    <xf numFmtId="0" fontId="13" fillId="2" borderId="0" xfId="3" applyFill="1"/>
    <xf numFmtId="0" fontId="1" fillId="0" borderId="0" xfId="3" applyFont="1"/>
    <xf numFmtId="0" fontId="9" fillId="0" borderId="0" xfId="3" applyFont="1" applyFill="1" applyBorder="1" applyAlignment="1">
      <alignment horizontal="center" vertical="center"/>
    </xf>
    <xf numFmtId="0" fontId="1" fillId="0" borderId="0" xfId="3" applyFont="1" applyFill="1" applyBorder="1"/>
    <xf numFmtId="0" fontId="1" fillId="0" borderId="0" xfId="3" applyFont="1" applyFill="1"/>
    <xf numFmtId="0" fontId="7" fillId="0" borderId="3" xfId="0" applyFont="1" applyBorder="1" applyAlignment="1">
      <alignment vertical="center" wrapText="1"/>
    </xf>
    <xf numFmtId="0" fontId="0" fillId="0" borderId="0" xfId="3" applyFont="1"/>
    <xf numFmtId="0" fontId="0" fillId="0" borderId="0" xfId="3" applyFont="1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5" fillId="0" borderId="1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2" fontId="17" fillId="0" borderId="7" xfId="3" applyNumberFormat="1" applyFont="1" applyFill="1" applyBorder="1"/>
    <xf numFmtId="0" fontId="16" fillId="0" borderId="3" xfId="3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horizontal="center" vertical="center" wrapText="1"/>
    </xf>
    <xf numFmtId="49" fontId="16" fillId="0" borderId="8" xfId="3" applyNumberFormat="1" applyFont="1" applyFill="1" applyBorder="1" applyAlignment="1">
      <alignment vertical="center" wrapText="1"/>
    </xf>
    <xf numFmtId="2" fontId="17" fillId="0" borderId="7" xfId="3" applyNumberFormat="1" applyFont="1" applyFill="1" applyBorder="1" applyAlignment="1">
      <alignment horizontal="center"/>
    </xf>
    <xf numFmtId="49" fontId="16" fillId="0" borderId="8" xfId="3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center" wrapText="1"/>
    </xf>
    <xf numFmtId="2" fontId="17" fillId="0" borderId="7" xfId="3" applyNumberFormat="1" applyFont="1" applyBorder="1" applyAlignment="1">
      <alignment horizontal="center"/>
    </xf>
    <xf numFmtId="0" fontId="16" fillId="0" borderId="5" xfId="3" applyFont="1" applyFill="1" applyBorder="1" applyAlignment="1">
      <alignment vertical="center" wrapText="1"/>
    </xf>
    <xf numFmtId="49" fontId="16" fillId="0" borderId="6" xfId="3" applyNumberFormat="1" applyFont="1" applyFill="1" applyBorder="1" applyAlignment="1">
      <alignment horizontal="center" vertical="center" wrapText="1"/>
    </xf>
    <xf numFmtId="49" fontId="16" fillId="0" borderId="0" xfId="3" applyNumberFormat="1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2" fontId="17" fillId="0" borderId="9" xfId="3" applyNumberFormat="1" applyFont="1" applyFill="1" applyBorder="1"/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49" fontId="16" fillId="0" borderId="7" xfId="3" applyNumberFormat="1" applyFont="1" applyFill="1" applyBorder="1" applyAlignment="1">
      <alignment horizontal="center" vertical="center" wrapText="1"/>
    </xf>
    <xf numFmtId="2" fontId="16" fillId="0" borderId="7" xfId="3" applyNumberFormat="1" applyFont="1" applyFill="1" applyBorder="1" applyAlignment="1">
      <alignment horizontal="center"/>
    </xf>
    <xf numFmtId="0" fontId="16" fillId="0" borderId="7" xfId="3" applyFont="1" applyFill="1" applyBorder="1" applyAlignment="1">
      <alignment horizontal="left" wrapText="1"/>
    </xf>
    <xf numFmtId="49" fontId="16" fillId="0" borderId="4" xfId="3" applyNumberFormat="1" applyFont="1" applyFill="1" applyBorder="1" applyAlignment="1">
      <alignment horizontal="center" vertical="center"/>
    </xf>
    <xf numFmtId="49" fontId="16" fillId="0" borderId="8" xfId="3" applyNumberFormat="1" applyFont="1" applyFill="1" applyBorder="1" applyAlignment="1">
      <alignment horizontal="center" vertical="center"/>
    </xf>
    <xf numFmtId="49" fontId="16" fillId="0" borderId="7" xfId="3" applyNumberFormat="1" applyFont="1" applyFill="1" applyBorder="1" applyAlignment="1">
      <alignment vertical="center" wrapText="1"/>
    </xf>
    <xf numFmtId="2" fontId="17" fillId="0" borderId="7" xfId="3" applyNumberFormat="1" applyFont="1" applyBorder="1" applyAlignment="1">
      <alignment horizontal="center" vertical="center"/>
    </xf>
    <xf numFmtId="0" fontId="17" fillId="4" borderId="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vertical="center" wrapText="1"/>
    </xf>
    <xf numFmtId="49" fontId="15" fillId="0" borderId="4" xfId="3" applyNumberFormat="1" applyFont="1" applyFill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vertical="center" wrapText="1"/>
    </xf>
    <xf numFmtId="0" fontId="15" fillId="0" borderId="7" xfId="3" applyFont="1" applyFill="1" applyBorder="1" applyAlignment="1">
      <alignment vertical="center" wrapText="1"/>
    </xf>
    <xf numFmtId="2" fontId="19" fillId="0" borderId="7" xfId="3" applyNumberFormat="1" applyFont="1" applyBorder="1" applyAlignment="1">
      <alignment horizontal="center"/>
    </xf>
    <xf numFmtId="0" fontId="19" fillId="4" borderId="1" xfId="0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6" fillId="0" borderId="10" xfId="3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wrapText="1"/>
    </xf>
    <xf numFmtId="0" fontId="16" fillId="0" borderId="7" xfId="3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vertical="center"/>
    </xf>
    <xf numFmtId="49" fontId="15" fillId="0" borderId="4" xfId="3" applyNumberFormat="1" applyFont="1" applyFill="1" applyBorder="1" applyAlignment="1">
      <alignment horizontal="center" vertical="center"/>
    </xf>
    <xf numFmtId="49" fontId="15" fillId="0" borderId="8" xfId="3" applyNumberFormat="1" applyFont="1" applyFill="1" applyBorder="1" applyAlignment="1">
      <alignment vertical="center"/>
    </xf>
    <xf numFmtId="0" fontId="15" fillId="0" borderId="7" xfId="3" applyFont="1" applyFill="1" applyBorder="1" applyAlignment="1">
      <alignment vertical="center"/>
    </xf>
    <xf numFmtId="0" fontId="16" fillId="0" borderId="3" xfId="3" applyFont="1" applyFill="1" applyBorder="1" applyAlignment="1">
      <alignment horizontal="justify" vertical="center" wrapText="1"/>
    </xf>
    <xf numFmtId="0" fontId="16" fillId="0" borderId="0" xfId="3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horizontal="center" vertical="center" wrapText="1"/>
    </xf>
    <xf numFmtId="0" fontId="11" fillId="5" borderId="0" xfId="3" applyFont="1" applyFill="1"/>
    <xf numFmtId="0" fontId="19" fillId="5" borderId="1" xfId="0" applyFont="1" applyFill="1" applyBorder="1" applyAlignment="1">
      <alignment vertical="center" wrapText="1"/>
    </xf>
    <xf numFmtId="49" fontId="15" fillId="5" borderId="7" xfId="3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vertical="center" wrapText="1"/>
    </xf>
    <xf numFmtId="0" fontId="15" fillId="5" borderId="7" xfId="3" applyFont="1" applyFill="1" applyBorder="1" applyAlignment="1">
      <alignment horizontal="center" vertical="center" wrapText="1"/>
    </xf>
    <xf numFmtId="2" fontId="15" fillId="5" borderId="7" xfId="3" applyNumberFormat="1" applyFont="1" applyFill="1" applyBorder="1" applyAlignment="1">
      <alignment horizontal="center"/>
    </xf>
    <xf numFmtId="0" fontId="13" fillId="5" borderId="0" xfId="3" applyFill="1"/>
    <xf numFmtId="0" fontId="2" fillId="0" borderId="0" xfId="3" applyFont="1" applyFill="1" applyAlignment="1"/>
    <xf numFmtId="0" fontId="10" fillId="0" borderId="0" xfId="3" applyFont="1" applyFill="1" applyAlignment="1"/>
    <xf numFmtId="0" fontId="20" fillId="0" borderId="0" xfId="3" applyFont="1" applyFill="1"/>
    <xf numFmtId="49" fontId="15" fillId="0" borderId="0" xfId="3" applyNumberFormat="1" applyFont="1" applyFill="1" applyBorder="1" applyAlignment="1">
      <alignment horizontal="center" vertical="center" wrapText="1"/>
    </xf>
    <xf numFmtId="0" fontId="21" fillId="0" borderId="0" xfId="3" applyFont="1"/>
    <xf numFmtId="165" fontId="13" fillId="0" borderId="0" xfId="6" applyNumberFormat="1"/>
    <xf numFmtId="49" fontId="17" fillId="4" borderId="14" xfId="0" applyNumberFormat="1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vertical="center"/>
    </xf>
    <xf numFmtId="0" fontId="11" fillId="0" borderId="0" xfId="3" applyFont="1" applyAlignment="1">
      <alignment horizontal="center"/>
    </xf>
    <xf numFmtId="0" fontId="22" fillId="2" borderId="0" xfId="3" applyFont="1" applyFill="1"/>
    <xf numFmtId="0" fontId="5" fillId="0" borderId="5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64" fontId="10" fillId="0" borderId="1" xfId="1" applyNumberFormat="1" applyFont="1" applyFill="1" applyBorder="1" applyAlignment="1" applyProtection="1">
      <alignment vertical="center" wrapText="1"/>
      <protection hidden="1"/>
    </xf>
    <xf numFmtId="0" fontId="13" fillId="0" borderId="0" xfId="3" applyFont="1"/>
    <xf numFmtId="0" fontId="16" fillId="0" borderId="15" xfId="3" applyFont="1" applyFill="1" applyBorder="1" applyAlignment="1">
      <alignment vertical="center" wrapText="1"/>
    </xf>
    <xf numFmtId="0" fontId="15" fillId="0" borderId="15" xfId="3" applyFont="1" applyFill="1" applyBorder="1" applyAlignment="1">
      <alignment vertical="center" wrapText="1"/>
    </xf>
    <xf numFmtId="49" fontId="15" fillId="0" borderId="7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0" fillId="0" borderId="13" xfId="3" applyFont="1" applyFill="1" applyBorder="1" applyAlignment="1">
      <alignment horizontal="center"/>
    </xf>
  </cellXfs>
  <cellStyles count="7">
    <cellStyle name="Денежный" xfId="6" builtinId="4"/>
    <cellStyle name="Обычный" xfId="0" builtinId="0"/>
    <cellStyle name="Обычный 2" xfId="2"/>
    <cellStyle name="Обычный 2 3" xfId="4"/>
    <cellStyle name="Обычный 3" xfId="5"/>
    <cellStyle name="Обычный 4" xfId="3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7" workbookViewId="0">
      <selection activeCell="K10" sqref="K10"/>
    </sheetView>
  </sheetViews>
  <sheetFormatPr defaultRowHeight="12.75" x14ac:dyDescent="0.2"/>
  <cols>
    <col min="1" max="1" width="3" customWidth="1"/>
    <col min="2" max="2" width="57.85546875" customWidth="1"/>
    <col min="3" max="3" width="6.140625" customWidth="1"/>
    <col min="4" max="4" width="4.28515625" customWidth="1"/>
    <col min="5" max="5" width="13.85546875" customWidth="1"/>
  </cols>
  <sheetData>
    <row r="1" spans="1:6" x14ac:dyDescent="0.2">
      <c r="C1" t="s">
        <v>139</v>
      </c>
    </row>
    <row r="2" spans="1:6" ht="0.75" customHeight="1" x14ac:dyDescent="0.2">
      <c r="B2" s="126"/>
      <c r="C2" s="126"/>
      <c r="D2" s="126"/>
      <c r="E2" s="126"/>
    </row>
    <row r="3" spans="1:6" x14ac:dyDescent="0.2">
      <c r="B3" s="4"/>
      <c r="C3" s="127" t="s">
        <v>132</v>
      </c>
      <c r="D3" s="127"/>
      <c r="E3" s="127"/>
    </row>
    <row r="4" spans="1:6" x14ac:dyDescent="0.2">
      <c r="B4" s="4"/>
      <c r="C4" s="127" t="s">
        <v>134</v>
      </c>
      <c r="D4" s="127"/>
      <c r="E4" s="127"/>
    </row>
    <row r="5" spans="1:6" x14ac:dyDescent="0.2">
      <c r="B5" s="3"/>
      <c r="C5" s="3" t="s">
        <v>137</v>
      </c>
      <c r="D5" s="3"/>
      <c r="E5" s="3"/>
    </row>
    <row r="6" spans="1:6" ht="15.75" customHeight="1" x14ac:dyDescent="0.2">
      <c r="B6" s="3"/>
      <c r="C6" s="3"/>
      <c r="D6" s="3"/>
      <c r="E6" s="3"/>
    </row>
    <row r="7" spans="1:6" ht="44.25" customHeight="1" x14ac:dyDescent="0.2">
      <c r="A7" s="128" t="s">
        <v>158</v>
      </c>
      <c r="B7" s="128"/>
      <c r="C7" s="128"/>
      <c r="D7" s="128"/>
      <c r="E7" s="128"/>
      <c r="F7" s="6"/>
    </row>
    <row r="8" spans="1:6" ht="16.5" thickBot="1" x14ac:dyDescent="0.25">
      <c r="B8" s="1" t="s">
        <v>23</v>
      </c>
      <c r="E8" s="2" t="s">
        <v>131</v>
      </c>
    </row>
    <row r="9" spans="1:6" ht="27.75" customHeight="1" thickBot="1" x14ac:dyDescent="0.25">
      <c r="B9" s="24" t="s">
        <v>0</v>
      </c>
      <c r="C9" s="25" t="s">
        <v>1</v>
      </c>
      <c r="D9" s="25" t="s">
        <v>2</v>
      </c>
      <c r="E9" s="25" t="s">
        <v>159</v>
      </c>
    </row>
    <row r="10" spans="1:6" ht="13.5" thickBot="1" x14ac:dyDescent="0.25">
      <c r="B10" s="26" t="s">
        <v>3</v>
      </c>
      <c r="C10" s="27" t="s">
        <v>4</v>
      </c>
      <c r="D10" s="5"/>
      <c r="E10" s="28">
        <f>E11+E12+E13+E14</f>
        <v>1530600</v>
      </c>
    </row>
    <row r="11" spans="1:6" ht="34.5" hidden="1" customHeight="1" thickBot="1" x14ac:dyDescent="0.25">
      <c r="B11" s="29" t="s">
        <v>85</v>
      </c>
      <c r="C11" s="27" t="s">
        <v>4</v>
      </c>
      <c r="D11" s="27" t="s">
        <v>20</v>
      </c>
      <c r="E11" s="30">
        <f>'вед 2019'!H9</f>
        <v>0</v>
      </c>
    </row>
    <row r="12" spans="1:6" ht="39" thickBot="1" x14ac:dyDescent="0.25">
      <c r="B12" s="119" t="s">
        <v>79</v>
      </c>
      <c r="C12" s="120" t="s">
        <v>4</v>
      </c>
      <c r="D12" s="27" t="s">
        <v>19</v>
      </c>
      <c r="E12" s="30">
        <f>'вед 2019'!H14</f>
        <v>1083300</v>
      </c>
    </row>
    <row r="13" spans="1:6" ht="13.5" thickBot="1" x14ac:dyDescent="0.25">
      <c r="B13" s="29" t="s">
        <v>5</v>
      </c>
      <c r="C13" s="27" t="s">
        <v>4</v>
      </c>
      <c r="D13" s="27">
        <v>11</v>
      </c>
      <c r="E13" s="30">
        <f>'вед 2019'!H23</f>
        <v>10000</v>
      </c>
    </row>
    <row r="14" spans="1:6" ht="13.5" thickBot="1" x14ac:dyDescent="0.25">
      <c r="B14" s="29" t="s">
        <v>6</v>
      </c>
      <c r="C14" s="27" t="s">
        <v>4</v>
      </c>
      <c r="D14" s="27">
        <v>13</v>
      </c>
      <c r="E14" s="30">
        <f>'вед 2019'!H28</f>
        <v>437300</v>
      </c>
    </row>
    <row r="15" spans="1:6" ht="13.5" thickBot="1" x14ac:dyDescent="0.25">
      <c r="B15" s="26" t="s">
        <v>7</v>
      </c>
      <c r="C15" s="31" t="s">
        <v>20</v>
      </c>
      <c r="D15" s="5"/>
      <c r="E15" s="28">
        <f>E16</f>
        <v>147100</v>
      </c>
    </row>
    <row r="16" spans="1:6" ht="13.5" thickBot="1" x14ac:dyDescent="0.25">
      <c r="B16" s="29" t="s">
        <v>8</v>
      </c>
      <c r="C16" s="27" t="s">
        <v>20</v>
      </c>
      <c r="D16" s="27" t="s">
        <v>18</v>
      </c>
      <c r="E16" s="30">
        <v>147100</v>
      </c>
    </row>
    <row r="17" spans="2:5" ht="13.5" thickBot="1" x14ac:dyDescent="0.25">
      <c r="B17" s="26" t="s">
        <v>157</v>
      </c>
      <c r="C17" s="27" t="s">
        <v>18</v>
      </c>
      <c r="D17" s="27"/>
      <c r="E17" s="28">
        <f>E18</f>
        <v>15000</v>
      </c>
    </row>
    <row r="18" spans="2:5" ht="26.25" thickBot="1" x14ac:dyDescent="0.25">
      <c r="B18" s="29" t="s">
        <v>148</v>
      </c>
      <c r="C18" s="27" t="s">
        <v>18</v>
      </c>
      <c r="D18" s="27" t="s">
        <v>153</v>
      </c>
      <c r="E18" s="30">
        <v>15000</v>
      </c>
    </row>
    <row r="19" spans="2:5" ht="13.5" thickBot="1" x14ac:dyDescent="0.25">
      <c r="B19" s="29" t="s">
        <v>123</v>
      </c>
      <c r="C19" s="27" t="s">
        <v>19</v>
      </c>
      <c r="D19" s="27"/>
      <c r="E19" s="28">
        <f>E20</f>
        <v>3000</v>
      </c>
    </row>
    <row r="20" spans="2:5" ht="13.5" thickBot="1" x14ac:dyDescent="0.25">
      <c r="B20" s="29" t="s">
        <v>117</v>
      </c>
      <c r="C20" s="27" t="s">
        <v>19</v>
      </c>
      <c r="D20" s="27" t="s">
        <v>118</v>
      </c>
      <c r="E20" s="30">
        <f>'вед 2019'!H55</f>
        <v>3000</v>
      </c>
    </row>
    <row r="21" spans="2:5" ht="13.5" thickBot="1" x14ac:dyDescent="0.25">
      <c r="B21" s="26" t="s">
        <v>9</v>
      </c>
      <c r="C21" s="31" t="s">
        <v>21</v>
      </c>
      <c r="D21" s="5"/>
      <c r="E21" s="28">
        <f>E22+E23</f>
        <v>468000</v>
      </c>
    </row>
    <row r="22" spans="2:5" ht="13.5" thickBot="1" x14ac:dyDescent="0.25">
      <c r="B22" s="121" t="s">
        <v>52</v>
      </c>
      <c r="C22" s="27" t="s">
        <v>21</v>
      </c>
      <c r="D22" s="27" t="s">
        <v>18</v>
      </c>
      <c r="E22" s="30">
        <f>'вед 2019'!H61</f>
        <v>68000</v>
      </c>
    </row>
    <row r="23" spans="2:5" ht="13.5" thickBot="1" x14ac:dyDescent="0.25">
      <c r="B23" s="70" t="s">
        <v>122</v>
      </c>
      <c r="C23" s="27" t="s">
        <v>21</v>
      </c>
      <c r="D23" s="27" t="s">
        <v>21</v>
      </c>
      <c r="E23" s="30">
        <f>'вед 2019'!H80</f>
        <v>400000</v>
      </c>
    </row>
    <row r="24" spans="2:5" ht="13.5" thickBot="1" x14ac:dyDescent="0.25">
      <c r="B24" s="26" t="s">
        <v>10</v>
      </c>
      <c r="C24" s="31" t="s">
        <v>22</v>
      </c>
      <c r="D24" s="5"/>
      <c r="E24" s="28">
        <f>E25+E26</f>
        <v>317757.75</v>
      </c>
    </row>
    <row r="25" spans="2:5" ht="13.5" thickBot="1" x14ac:dyDescent="0.25">
      <c r="B25" s="29" t="s">
        <v>11</v>
      </c>
      <c r="C25" s="27" t="s">
        <v>22</v>
      </c>
      <c r="D25" s="27" t="s">
        <v>4</v>
      </c>
      <c r="E25" s="30">
        <f>'вед 2019'!H85</f>
        <v>35000</v>
      </c>
    </row>
    <row r="26" spans="2:5" ht="13.5" thickBot="1" x14ac:dyDescent="0.25">
      <c r="B26" s="29" t="s">
        <v>12</v>
      </c>
      <c r="C26" s="27" t="s">
        <v>22</v>
      </c>
      <c r="D26" s="27" t="s">
        <v>19</v>
      </c>
      <c r="E26" s="32">
        <f>'вед 2019'!H94</f>
        <v>282757.75</v>
      </c>
    </row>
    <row r="27" spans="2:5" ht="13.5" thickBot="1" x14ac:dyDescent="0.25">
      <c r="B27" s="34" t="s">
        <v>15</v>
      </c>
      <c r="C27" s="31">
        <v>11</v>
      </c>
      <c r="D27" s="5"/>
      <c r="E27" s="28">
        <f>E28</f>
        <v>115000</v>
      </c>
    </row>
    <row r="28" spans="2:5" ht="13.5" thickBot="1" x14ac:dyDescent="0.25">
      <c r="B28" s="21" t="s">
        <v>16</v>
      </c>
      <c r="C28" s="27">
        <v>11</v>
      </c>
      <c r="D28" s="27" t="s">
        <v>20</v>
      </c>
      <c r="E28" s="30">
        <v>115000</v>
      </c>
    </row>
    <row r="29" spans="2:5" ht="13.5" thickBot="1" x14ac:dyDescent="0.25">
      <c r="B29" s="35" t="s">
        <v>17</v>
      </c>
      <c r="C29" s="5"/>
      <c r="D29" s="5"/>
      <c r="E29" s="33">
        <f>E10+E15+E21+E24+E19+E27+E17</f>
        <v>2596457.75</v>
      </c>
    </row>
  </sheetData>
  <mergeCells count="4">
    <mergeCell ref="B2:E2"/>
    <mergeCell ref="C3:E3"/>
    <mergeCell ref="C4:E4"/>
    <mergeCell ref="A7:E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18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26"/>
  <sheetViews>
    <sheetView tabSelected="1" zoomScaleNormal="100" workbookViewId="0">
      <selection activeCell="F7" sqref="F7"/>
    </sheetView>
  </sheetViews>
  <sheetFormatPr defaultRowHeight="15" x14ac:dyDescent="0.25"/>
  <cols>
    <col min="1" max="1" width="1.42578125" style="10" customWidth="1"/>
    <col min="2" max="2" width="38" style="17" customWidth="1"/>
    <col min="3" max="3" width="4.140625" style="10" bestFit="1" customWidth="1"/>
    <col min="4" max="4" width="3" style="10" bestFit="1" customWidth="1"/>
    <col min="5" max="5" width="3.140625" style="10" bestFit="1" customWidth="1"/>
    <col min="6" max="6" width="11.7109375" style="16" bestFit="1" customWidth="1"/>
    <col min="7" max="7" width="4.5703125" style="10" customWidth="1"/>
    <col min="8" max="8" width="11.140625" style="10" customWidth="1"/>
    <col min="9" max="10" width="9.140625" style="10"/>
    <col min="11" max="11" width="11.5703125" style="10" customWidth="1"/>
    <col min="12" max="16384" width="9.140625" style="10"/>
  </cols>
  <sheetData>
    <row r="1" spans="1:47" x14ac:dyDescent="0.25">
      <c r="F1" s="118"/>
      <c r="G1" s="22" t="s">
        <v>138</v>
      </c>
    </row>
    <row r="2" spans="1:47" x14ac:dyDescent="0.25">
      <c r="F2" s="118"/>
      <c r="G2" s="22" t="s">
        <v>132</v>
      </c>
    </row>
    <row r="3" spans="1:47" x14ac:dyDescent="0.25">
      <c r="B3" s="11"/>
      <c r="C3" s="12"/>
      <c r="D3" s="12"/>
      <c r="E3" s="129"/>
      <c r="F3" s="129"/>
      <c r="G3" s="12" t="s">
        <v>133</v>
      </c>
    </row>
    <row r="4" spans="1:47" x14ac:dyDescent="0.25">
      <c r="B4" s="11"/>
      <c r="C4" s="12"/>
      <c r="D4" s="12"/>
      <c r="E4" s="117"/>
      <c r="F4" s="117"/>
      <c r="G4" s="12" t="s">
        <v>160</v>
      </c>
    </row>
    <row r="5" spans="1:47" ht="15.75" x14ac:dyDescent="0.25">
      <c r="A5" s="8"/>
      <c r="B5" s="108" t="s">
        <v>145</v>
      </c>
      <c r="C5" s="109"/>
      <c r="D5" s="109"/>
      <c r="E5" s="109"/>
      <c r="F5" s="109"/>
      <c r="G5" s="109"/>
    </row>
    <row r="6" spans="1:47" ht="15.75" thickBot="1" x14ac:dyDescent="0.3">
      <c r="A6" s="8"/>
      <c r="B6" s="7"/>
      <c r="C6" s="8"/>
      <c r="D6" s="8"/>
      <c r="E6" s="8"/>
      <c r="F6" s="8"/>
      <c r="G6" s="130" t="s">
        <v>115</v>
      </c>
      <c r="H6" s="130"/>
    </row>
    <row r="7" spans="1:47" ht="39" customHeight="1" thickBot="1" x14ac:dyDescent="0.25">
      <c r="A7" s="8"/>
      <c r="B7" s="36" t="s">
        <v>0</v>
      </c>
      <c r="C7" s="37" t="s">
        <v>24</v>
      </c>
      <c r="D7" s="37" t="s">
        <v>25</v>
      </c>
      <c r="E7" s="38" t="s">
        <v>26</v>
      </c>
      <c r="F7" s="39" t="s">
        <v>27</v>
      </c>
      <c r="G7" s="40"/>
      <c r="H7" s="41" t="s">
        <v>146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16" customFormat="1" ht="13.5" thickBot="1" x14ac:dyDescent="0.25">
      <c r="A8" s="15"/>
      <c r="B8" s="42" t="s">
        <v>3</v>
      </c>
      <c r="C8" s="43">
        <v>303</v>
      </c>
      <c r="D8" s="43" t="s">
        <v>4</v>
      </c>
      <c r="E8" s="44"/>
      <c r="F8" s="40"/>
      <c r="G8" s="40"/>
      <c r="H8" s="45">
        <f>H9+H14+H23+H28</f>
        <v>1530600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7" s="16" customFormat="1" ht="42.75" hidden="1" customHeight="1" thickBot="1" x14ac:dyDescent="0.25">
      <c r="A9" s="15"/>
      <c r="B9" s="42" t="s">
        <v>85</v>
      </c>
      <c r="C9" s="43" t="s">
        <v>54</v>
      </c>
      <c r="D9" s="43" t="s">
        <v>4</v>
      </c>
      <c r="E9" s="44" t="s">
        <v>20</v>
      </c>
      <c r="F9" s="40"/>
      <c r="G9" s="40"/>
      <c r="H9" s="45">
        <f>H10</f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7" s="16" customFormat="1" ht="48.75" hidden="1" customHeight="1" thickBot="1" x14ac:dyDescent="0.25">
      <c r="A10" s="15"/>
      <c r="B10" s="42" t="s">
        <v>84</v>
      </c>
      <c r="C10" s="43">
        <v>303</v>
      </c>
      <c r="D10" s="43" t="s">
        <v>4</v>
      </c>
      <c r="E10" s="46" t="s">
        <v>20</v>
      </c>
      <c r="F10" s="47" t="s">
        <v>61</v>
      </c>
      <c r="G10" s="40"/>
      <c r="H10" s="45">
        <f>H11</f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7" s="16" customFormat="1" ht="23.25" hidden="1" thickBot="1" x14ac:dyDescent="0.25">
      <c r="A11" s="15"/>
      <c r="B11" s="42" t="s">
        <v>43</v>
      </c>
      <c r="C11" s="43">
        <v>303</v>
      </c>
      <c r="D11" s="43" t="s">
        <v>4</v>
      </c>
      <c r="E11" s="46" t="s">
        <v>20</v>
      </c>
      <c r="F11" s="47" t="s">
        <v>61</v>
      </c>
      <c r="G11" s="40"/>
      <c r="H11" s="45">
        <f>H12</f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7" s="16" customFormat="1" ht="13.5" hidden="1" thickBot="1" x14ac:dyDescent="0.25">
      <c r="A12" s="15"/>
      <c r="B12" s="42" t="s">
        <v>83</v>
      </c>
      <c r="C12" s="43">
        <v>303</v>
      </c>
      <c r="D12" s="43" t="s">
        <v>4</v>
      </c>
      <c r="E12" s="46" t="s">
        <v>20</v>
      </c>
      <c r="F12" s="47" t="s">
        <v>82</v>
      </c>
      <c r="G12" s="40"/>
      <c r="H12" s="45">
        <f>H13</f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7" s="16" customFormat="1" ht="57" hidden="1" thickBot="1" x14ac:dyDescent="0.25">
      <c r="A13" s="15"/>
      <c r="B13" s="48" t="s">
        <v>32</v>
      </c>
      <c r="C13" s="43">
        <v>303</v>
      </c>
      <c r="D13" s="43" t="s">
        <v>4</v>
      </c>
      <c r="E13" s="46" t="s">
        <v>20</v>
      </c>
      <c r="F13" s="47" t="s">
        <v>82</v>
      </c>
      <c r="G13" s="47">
        <v>100</v>
      </c>
      <c r="H13" s="4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7" ht="45.75" thickBot="1" x14ac:dyDescent="0.25">
      <c r="A14" s="8"/>
      <c r="B14" s="42" t="s">
        <v>42</v>
      </c>
      <c r="C14" s="43">
        <v>303</v>
      </c>
      <c r="D14" s="43" t="s">
        <v>4</v>
      </c>
      <c r="E14" s="46" t="s">
        <v>19</v>
      </c>
      <c r="F14" s="40"/>
      <c r="G14" s="40"/>
      <c r="H14" s="45">
        <f>H15</f>
        <v>1083300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23.25" thickBot="1" x14ac:dyDescent="0.25">
      <c r="A15" s="8"/>
      <c r="B15" s="42" t="s">
        <v>43</v>
      </c>
      <c r="C15" s="43">
        <v>303</v>
      </c>
      <c r="D15" s="43" t="s">
        <v>4</v>
      </c>
      <c r="E15" s="46" t="s">
        <v>19</v>
      </c>
      <c r="F15" s="47" t="s">
        <v>61</v>
      </c>
      <c r="G15" s="40"/>
      <c r="H15" s="49">
        <f>H16</f>
        <v>1083300</v>
      </c>
    </row>
    <row r="16" spans="1:47" ht="23.25" thickBot="1" x14ac:dyDescent="0.25">
      <c r="A16" s="8"/>
      <c r="B16" s="42" t="s">
        <v>43</v>
      </c>
      <c r="C16" s="43">
        <v>303</v>
      </c>
      <c r="D16" s="43" t="s">
        <v>4</v>
      </c>
      <c r="E16" s="46" t="s">
        <v>19</v>
      </c>
      <c r="F16" s="47" t="s">
        <v>61</v>
      </c>
      <c r="G16" s="47"/>
      <c r="H16" s="49">
        <f>H17+H21</f>
        <v>1083300</v>
      </c>
    </row>
    <row r="17" spans="1:44" ht="23.25" thickBot="1" x14ac:dyDescent="0.25">
      <c r="A17" s="8"/>
      <c r="B17" s="42" t="s">
        <v>31</v>
      </c>
      <c r="C17" s="43">
        <v>303</v>
      </c>
      <c r="D17" s="43" t="s">
        <v>4</v>
      </c>
      <c r="E17" s="46" t="s">
        <v>19</v>
      </c>
      <c r="F17" s="47" t="s">
        <v>62</v>
      </c>
      <c r="G17" s="40"/>
      <c r="H17" s="45">
        <f>H18+H19+H20</f>
        <v>568300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s="14" customFormat="1" ht="57" thickBot="1" x14ac:dyDescent="0.25">
      <c r="A18" s="13"/>
      <c r="B18" s="42" t="s">
        <v>32</v>
      </c>
      <c r="C18" s="43">
        <v>303</v>
      </c>
      <c r="D18" s="43" t="s">
        <v>4</v>
      </c>
      <c r="E18" s="46" t="s">
        <v>19</v>
      </c>
      <c r="F18" s="47" t="s">
        <v>62</v>
      </c>
      <c r="G18" s="47">
        <v>100</v>
      </c>
      <c r="H18" s="41">
        <v>339600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23.25" thickBot="1" x14ac:dyDescent="0.25">
      <c r="A19" s="8"/>
      <c r="B19" s="42" t="s">
        <v>29</v>
      </c>
      <c r="C19" s="43">
        <v>303</v>
      </c>
      <c r="D19" s="43" t="s">
        <v>4</v>
      </c>
      <c r="E19" s="46" t="s">
        <v>19</v>
      </c>
      <c r="F19" s="47" t="s">
        <v>62</v>
      </c>
      <c r="G19" s="47">
        <v>200</v>
      </c>
      <c r="H19" s="41">
        <v>108700</v>
      </c>
      <c r="I19" s="9"/>
      <c r="J19" s="2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14" customFormat="1" ht="12.75" x14ac:dyDescent="0.2">
      <c r="A20" s="13"/>
      <c r="B20" s="50" t="s">
        <v>33</v>
      </c>
      <c r="C20" s="51">
        <v>303</v>
      </c>
      <c r="D20" s="51" t="s">
        <v>4</v>
      </c>
      <c r="E20" s="52" t="s">
        <v>19</v>
      </c>
      <c r="F20" s="53" t="s">
        <v>62</v>
      </c>
      <c r="G20" s="53">
        <v>850</v>
      </c>
      <c r="H20" s="54">
        <v>120000</v>
      </c>
      <c r="I20" s="9"/>
      <c r="J20" s="2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s="14" customFormat="1" ht="33.75" x14ac:dyDescent="0.2">
      <c r="A21" s="13"/>
      <c r="B21" s="55" t="s">
        <v>44</v>
      </c>
      <c r="C21" s="51">
        <v>303</v>
      </c>
      <c r="D21" s="51" t="s">
        <v>4</v>
      </c>
      <c r="E21" s="52" t="s">
        <v>19</v>
      </c>
      <c r="F21" s="56" t="s">
        <v>72</v>
      </c>
      <c r="G21" s="47"/>
      <c r="H21" s="45">
        <f>H22</f>
        <v>515000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14" customFormat="1" ht="67.5" x14ac:dyDescent="0.2">
      <c r="A22" s="13"/>
      <c r="B22" s="55" t="s">
        <v>114</v>
      </c>
      <c r="C22" s="51">
        <v>303</v>
      </c>
      <c r="D22" s="51" t="s">
        <v>4</v>
      </c>
      <c r="E22" s="52" t="s">
        <v>19</v>
      </c>
      <c r="F22" s="56" t="s">
        <v>72</v>
      </c>
      <c r="G22" s="47">
        <v>100</v>
      </c>
      <c r="H22" s="45">
        <v>515000</v>
      </c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3.5" thickBot="1" x14ac:dyDescent="0.25">
      <c r="A23" s="8"/>
      <c r="B23" s="57" t="s">
        <v>5</v>
      </c>
      <c r="C23" s="58">
        <v>303</v>
      </c>
      <c r="D23" s="59" t="s">
        <v>4</v>
      </c>
      <c r="E23" s="58">
        <v>11</v>
      </c>
      <c r="F23" s="58"/>
      <c r="G23" s="58"/>
      <c r="H23" s="60">
        <f>H24</f>
        <v>10000</v>
      </c>
      <c r="I23" s="8"/>
      <c r="J23" s="8"/>
      <c r="K23" s="8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13.5" thickBot="1" x14ac:dyDescent="0.25">
      <c r="A24" s="8"/>
      <c r="B24" s="57" t="s">
        <v>38</v>
      </c>
      <c r="C24" s="58">
        <v>303</v>
      </c>
      <c r="D24" s="59" t="s">
        <v>4</v>
      </c>
      <c r="E24" s="58">
        <v>11</v>
      </c>
      <c r="F24" s="58" t="s">
        <v>67</v>
      </c>
      <c r="G24" s="58"/>
      <c r="H24" s="60">
        <f>H25</f>
        <v>10000</v>
      </c>
      <c r="I24" s="8"/>
      <c r="J24" s="8"/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3.5" thickBot="1" x14ac:dyDescent="0.25">
      <c r="A25" s="8"/>
      <c r="B25" s="57" t="s">
        <v>5</v>
      </c>
      <c r="C25" s="58">
        <v>303</v>
      </c>
      <c r="D25" s="59" t="s">
        <v>4</v>
      </c>
      <c r="E25" s="58">
        <v>11</v>
      </c>
      <c r="F25" s="58" t="s">
        <v>68</v>
      </c>
      <c r="G25" s="58"/>
      <c r="H25" s="60">
        <f>H26</f>
        <v>10000</v>
      </c>
      <c r="I25" s="8"/>
      <c r="J25" s="8"/>
      <c r="K25" s="8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3.5" thickBot="1" x14ac:dyDescent="0.25">
      <c r="A26" s="8"/>
      <c r="B26" s="57" t="s">
        <v>39</v>
      </c>
      <c r="C26" s="58">
        <v>303</v>
      </c>
      <c r="D26" s="59" t="s">
        <v>4</v>
      </c>
      <c r="E26" s="58">
        <v>11</v>
      </c>
      <c r="F26" s="58" t="s">
        <v>69</v>
      </c>
      <c r="G26" s="58"/>
      <c r="H26" s="60">
        <f>H27</f>
        <v>10000</v>
      </c>
      <c r="I26" s="8"/>
      <c r="J26" s="8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3.5" thickBot="1" x14ac:dyDescent="0.25">
      <c r="A27" s="8"/>
      <c r="B27" s="57" t="s">
        <v>40</v>
      </c>
      <c r="C27" s="58">
        <v>303</v>
      </c>
      <c r="D27" s="59" t="s">
        <v>4</v>
      </c>
      <c r="E27" s="58">
        <v>11</v>
      </c>
      <c r="F27" s="58" t="s">
        <v>69</v>
      </c>
      <c r="G27" s="58">
        <v>870</v>
      </c>
      <c r="H27" s="60">
        <v>10000</v>
      </c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s="14" customFormat="1" ht="12.75" x14ac:dyDescent="0.2">
      <c r="A28" s="13"/>
      <c r="B28" s="40" t="s">
        <v>6</v>
      </c>
      <c r="C28" s="47">
        <v>303</v>
      </c>
      <c r="D28" s="61" t="s">
        <v>4</v>
      </c>
      <c r="E28" s="61" t="s">
        <v>51</v>
      </c>
      <c r="F28" s="47"/>
      <c r="G28" s="47"/>
      <c r="H28" s="62">
        <f>H33+H38+H29</f>
        <v>437300</v>
      </c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s="14" customFormat="1" ht="45" hidden="1" x14ac:dyDescent="0.2">
      <c r="A29" s="13"/>
      <c r="B29" s="40" t="s">
        <v>30</v>
      </c>
      <c r="C29" s="47">
        <v>303</v>
      </c>
      <c r="D29" s="61" t="s">
        <v>4</v>
      </c>
      <c r="E29" s="72" t="s">
        <v>51</v>
      </c>
      <c r="F29" s="47" t="s">
        <v>60</v>
      </c>
      <c r="G29" s="47"/>
      <c r="H29" s="45">
        <f>H30</f>
        <v>0</v>
      </c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s="14" customFormat="1" ht="22.5" hidden="1" x14ac:dyDescent="0.2">
      <c r="A30" s="13"/>
      <c r="B30" s="40" t="s">
        <v>34</v>
      </c>
      <c r="C30" s="47">
        <v>303</v>
      </c>
      <c r="D30" s="61" t="s">
        <v>4</v>
      </c>
      <c r="E30" s="72" t="s">
        <v>51</v>
      </c>
      <c r="F30" s="47" t="s">
        <v>63</v>
      </c>
      <c r="G30" s="47"/>
      <c r="H30" s="45">
        <f>H31</f>
        <v>0</v>
      </c>
      <c r="I30" s="8"/>
      <c r="J30" s="8"/>
      <c r="K30" s="8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s="14" customFormat="1" ht="12.75" hidden="1" x14ac:dyDescent="0.2">
      <c r="A31" s="13"/>
      <c r="B31" s="40" t="s">
        <v>135</v>
      </c>
      <c r="C31" s="47">
        <v>303</v>
      </c>
      <c r="D31" s="61" t="s">
        <v>4</v>
      </c>
      <c r="E31" s="72" t="s">
        <v>51</v>
      </c>
      <c r="F31" s="47" t="s">
        <v>136</v>
      </c>
      <c r="G31" s="47"/>
      <c r="H31" s="67">
        <f>H32</f>
        <v>0</v>
      </c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s="14" customFormat="1" ht="23.25" hidden="1" thickBot="1" x14ac:dyDescent="0.25">
      <c r="A32" s="13"/>
      <c r="B32" s="42" t="s">
        <v>29</v>
      </c>
      <c r="C32" s="47">
        <v>303</v>
      </c>
      <c r="D32" s="61" t="s">
        <v>4</v>
      </c>
      <c r="E32" s="72" t="s">
        <v>51</v>
      </c>
      <c r="F32" s="47" t="s">
        <v>136</v>
      </c>
      <c r="G32" s="47">
        <v>200</v>
      </c>
      <c r="H32" s="62">
        <v>0</v>
      </c>
      <c r="I32" s="8"/>
      <c r="J32" s="8"/>
      <c r="K32" s="8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s="14" customFormat="1" ht="23.25" thickBot="1" x14ac:dyDescent="0.25">
      <c r="A33" s="13"/>
      <c r="B33" s="63" t="s">
        <v>28</v>
      </c>
      <c r="C33" s="43" t="s">
        <v>54</v>
      </c>
      <c r="D33" s="64" t="s">
        <v>4</v>
      </c>
      <c r="E33" s="65" t="s">
        <v>51</v>
      </c>
      <c r="F33" s="47" t="s">
        <v>58</v>
      </c>
      <c r="G33" s="47"/>
      <c r="H33" s="45">
        <f>H34</f>
        <v>390500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22.5" x14ac:dyDescent="0.2">
      <c r="A34" s="8"/>
      <c r="B34" s="63" t="s">
        <v>35</v>
      </c>
      <c r="C34" s="66" t="s">
        <v>54</v>
      </c>
      <c r="D34" s="66" t="s">
        <v>4</v>
      </c>
      <c r="E34" s="66" t="s">
        <v>51</v>
      </c>
      <c r="F34" s="47" t="s">
        <v>64</v>
      </c>
      <c r="G34" s="47"/>
      <c r="H34" s="45">
        <f>H35</f>
        <v>390500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57" thickBot="1" x14ac:dyDescent="0.25">
      <c r="A35" s="8"/>
      <c r="B35" s="63" t="s">
        <v>36</v>
      </c>
      <c r="C35" s="43" t="s">
        <v>54</v>
      </c>
      <c r="D35" s="43" t="s">
        <v>4</v>
      </c>
      <c r="E35" s="46" t="s">
        <v>51</v>
      </c>
      <c r="F35" s="47" t="s">
        <v>65</v>
      </c>
      <c r="G35" s="47"/>
      <c r="H35" s="67">
        <f>H37</f>
        <v>390500</v>
      </c>
    </row>
    <row r="36" spans="1:44" ht="56.25" hidden="1" x14ac:dyDescent="0.2">
      <c r="A36" s="8"/>
      <c r="B36" s="40" t="s">
        <v>32</v>
      </c>
      <c r="C36" s="66" t="s">
        <v>54</v>
      </c>
      <c r="D36" s="66" t="s">
        <v>4</v>
      </c>
      <c r="E36" s="66" t="s">
        <v>51</v>
      </c>
      <c r="F36" s="47" t="s">
        <v>65</v>
      </c>
      <c r="G36" s="47">
        <v>100</v>
      </c>
      <c r="H36" s="49"/>
    </row>
    <row r="37" spans="1:44" ht="13.5" thickBot="1" x14ac:dyDescent="0.25">
      <c r="A37" s="8"/>
      <c r="B37" s="42" t="s">
        <v>94</v>
      </c>
      <c r="C37" s="43" t="s">
        <v>54</v>
      </c>
      <c r="D37" s="43" t="s">
        <v>4</v>
      </c>
      <c r="E37" s="46" t="s">
        <v>51</v>
      </c>
      <c r="F37" s="47" t="s">
        <v>65</v>
      </c>
      <c r="G37" s="47">
        <v>200</v>
      </c>
      <c r="H37" s="49">
        <v>390500</v>
      </c>
      <c r="J37" s="22"/>
    </row>
    <row r="38" spans="1:44" ht="23.25" thickBot="1" x14ac:dyDescent="0.25">
      <c r="A38" s="8"/>
      <c r="B38" s="68" t="s">
        <v>111</v>
      </c>
      <c r="C38" s="66" t="s">
        <v>54</v>
      </c>
      <c r="D38" s="66" t="s">
        <v>4</v>
      </c>
      <c r="E38" s="66" t="s">
        <v>51</v>
      </c>
      <c r="F38" s="69" t="s">
        <v>71</v>
      </c>
      <c r="G38" s="47"/>
      <c r="H38" s="49">
        <f>H39</f>
        <v>46800</v>
      </c>
    </row>
    <row r="39" spans="1:44" ht="68.25" thickBot="1" x14ac:dyDescent="0.25">
      <c r="A39" s="8"/>
      <c r="B39" s="70" t="s">
        <v>110</v>
      </c>
      <c r="C39" s="43" t="s">
        <v>54</v>
      </c>
      <c r="D39" s="43" t="s">
        <v>4</v>
      </c>
      <c r="E39" s="46" t="s">
        <v>51</v>
      </c>
      <c r="F39" s="71" t="s">
        <v>112</v>
      </c>
      <c r="G39" s="47"/>
      <c r="H39" s="49">
        <f>H40</f>
        <v>46800</v>
      </c>
    </row>
    <row r="40" spans="1:44" ht="13.5" thickBot="1" x14ac:dyDescent="0.25">
      <c r="A40" s="8"/>
      <c r="B40" s="70" t="s">
        <v>78</v>
      </c>
      <c r="C40" s="43" t="s">
        <v>54</v>
      </c>
      <c r="D40" s="43" t="s">
        <v>4</v>
      </c>
      <c r="E40" s="46" t="s">
        <v>51</v>
      </c>
      <c r="F40" s="71" t="s">
        <v>112</v>
      </c>
      <c r="G40" s="47">
        <v>500</v>
      </c>
      <c r="H40" s="49">
        <f>H41</f>
        <v>46800</v>
      </c>
    </row>
    <row r="41" spans="1:44" ht="13.5" thickBot="1" x14ac:dyDescent="0.25">
      <c r="A41" s="8"/>
      <c r="B41" s="70" t="s">
        <v>80</v>
      </c>
      <c r="C41" s="51" t="s">
        <v>54</v>
      </c>
      <c r="D41" s="51" t="s">
        <v>4</v>
      </c>
      <c r="E41" s="52" t="s">
        <v>51</v>
      </c>
      <c r="F41" s="71" t="s">
        <v>113</v>
      </c>
      <c r="G41" s="47">
        <v>540</v>
      </c>
      <c r="H41" s="49">
        <v>46800</v>
      </c>
    </row>
    <row r="42" spans="1:44" ht="13.5" thickBot="1" x14ac:dyDescent="0.25">
      <c r="A42" s="8"/>
      <c r="B42" s="73" t="s">
        <v>7</v>
      </c>
      <c r="C42" s="74" t="s">
        <v>54</v>
      </c>
      <c r="D42" s="74" t="s">
        <v>20</v>
      </c>
      <c r="E42" s="75"/>
      <c r="F42" s="76"/>
      <c r="G42" s="76"/>
      <c r="H42" s="77">
        <f>H43</f>
        <v>147100</v>
      </c>
    </row>
    <row r="43" spans="1:44" ht="13.5" thickBot="1" x14ac:dyDescent="0.25">
      <c r="A43" s="8"/>
      <c r="B43" s="42" t="s">
        <v>8</v>
      </c>
      <c r="C43" s="43" t="s">
        <v>54</v>
      </c>
      <c r="D43" s="43" t="s">
        <v>20</v>
      </c>
      <c r="E43" s="46" t="s">
        <v>18</v>
      </c>
      <c r="F43" s="40"/>
      <c r="G43" s="40"/>
      <c r="H43" s="49">
        <f>H44</f>
        <v>147100</v>
      </c>
    </row>
    <row r="44" spans="1:44" ht="45.75" thickBot="1" x14ac:dyDescent="0.25">
      <c r="A44" s="8"/>
      <c r="B44" s="42" t="s">
        <v>30</v>
      </c>
      <c r="C44" s="43" t="s">
        <v>54</v>
      </c>
      <c r="D44" s="43" t="s">
        <v>20</v>
      </c>
      <c r="E44" s="46" t="s">
        <v>18</v>
      </c>
      <c r="F44" s="47" t="s">
        <v>60</v>
      </c>
      <c r="G44" s="40"/>
      <c r="H44" s="49">
        <f>H45</f>
        <v>147100</v>
      </c>
    </row>
    <row r="45" spans="1:44" ht="23.25" thickBot="1" x14ac:dyDescent="0.25">
      <c r="A45" s="8"/>
      <c r="B45" s="42" t="s">
        <v>34</v>
      </c>
      <c r="C45" s="43" t="s">
        <v>54</v>
      </c>
      <c r="D45" s="43" t="s">
        <v>20</v>
      </c>
      <c r="E45" s="46" t="s">
        <v>18</v>
      </c>
      <c r="F45" s="47" t="s">
        <v>63</v>
      </c>
      <c r="G45" s="40"/>
      <c r="H45" s="49">
        <f>H46</f>
        <v>147100</v>
      </c>
    </row>
    <row r="46" spans="1:44" ht="34.5" thickBot="1" x14ac:dyDescent="0.25">
      <c r="A46" s="8"/>
      <c r="B46" s="42" t="s">
        <v>41</v>
      </c>
      <c r="C46" s="43" t="s">
        <v>54</v>
      </c>
      <c r="D46" s="43" t="s">
        <v>20</v>
      </c>
      <c r="E46" s="46" t="s">
        <v>18</v>
      </c>
      <c r="F46" s="47" t="s">
        <v>70</v>
      </c>
      <c r="G46" s="47"/>
      <c r="H46" s="49">
        <f>H47+H48</f>
        <v>147100</v>
      </c>
    </row>
    <row r="47" spans="1:44" ht="57" thickBot="1" x14ac:dyDescent="0.25">
      <c r="A47" s="8"/>
      <c r="B47" s="40" t="s">
        <v>32</v>
      </c>
      <c r="C47" s="43" t="s">
        <v>54</v>
      </c>
      <c r="D47" s="43" t="s">
        <v>20</v>
      </c>
      <c r="E47" s="46" t="s">
        <v>18</v>
      </c>
      <c r="F47" s="47" t="s">
        <v>70</v>
      </c>
      <c r="G47" s="47">
        <v>100</v>
      </c>
      <c r="H47" s="49">
        <v>147100</v>
      </c>
    </row>
    <row r="48" spans="1:44" ht="13.5" thickBot="1" x14ac:dyDescent="0.25">
      <c r="A48" s="8"/>
      <c r="B48" s="42" t="s">
        <v>94</v>
      </c>
      <c r="C48" s="51" t="s">
        <v>54</v>
      </c>
      <c r="D48" s="43" t="s">
        <v>20</v>
      </c>
      <c r="E48" s="46" t="s">
        <v>18</v>
      </c>
      <c r="F48" s="47" t="s">
        <v>70</v>
      </c>
      <c r="G48" s="40">
        <v>200</v>
      </c>
      <c r="H48" s="49">
        <v>0</v>
      </c>
    </row>
    <row r="49" spans="1:18" s="112" customFormat="1" ht="26.25" customHeight="1" thickBot="1" x14ac:dyDescent="0.25">
      <c r="A49" s="110"/>
      <c r="B49" s="124" t="s">
        <v>147</v>
      </c>
      <c r="C49" s="125" t="s">
        <v>54</v>
      </c>
      <c r="D49" s="74" t="s">
        <v>18</v>
      </c>
      <c r="E49" s="99"/>
      <c r="F49" s="39"/>
      <c r="G49" s="76"/>
      <c r="H49" s="77">
        <f>H50</f>
        <v>15000</v>
      </c>
    </row>
    <row r="50" spans="1:18" s="122" customFormat="1" ht="36.75" customHeight="1" thickBot="1" x14ac:dyDescent="0.25">
      <c r="A50" s="8"/>
      <c r="B50" s="123" t="s">
        <v>148</v>
      </c>
      <c r="C50" s="61" t="s">
        <v>54</v>
      </c>
      <c r="D50" s="43" t="s">
        <v>18</v>
      </c>
      <c r="E50" s="46" t="s">
        <v>153</v>
      </c>
      <c r="F50" s="47"/>
      <c r="G50" s="40"/>
      <c r="H50" s="49">
        <f>H51</f>
        <v>15000</v>
      </c>
    </row>
    <row r="51" spans="1:18" s="122" customFormat="1" ht="28.5" customHeight="1" thickBot="1" x14ac:dyDescent="0.25">
      <c r="A51" s="8"/>
      <c r="B51" s="123" t="s">
        <v>149</v>
      </c>
      <c r="C51" s="61" t="s">
        <v>54</v>
      </c>
      <c r="D51" s="43" t="s">
        <v>18</v>
      </c>
      <c r="E51" s="46" t="s">
        <v>153</v>
      </c>
      <c r="F51" s="47" t="s">
        <v>154</v>
      </c>
      <c r="G51" s="40"/>
      <c r="H51" s="49">
        <f>H52</f>
        <v>15000</v>
      </c>
    </row>
    <row r="52" spans="1:18" s="122" customFormat="1" ht="39" customHeight="1" thickBot="1" x14ac:dyDescent="0.25">
      <c r="A52" s="8"/>
      <c r="B52" s="123" t="s">
        <v>150</v>
      </c>
      <c r="C52" s="61" t="s">
        <v>54</v>
      </c>
      <c r="D52" s="43" t="s">
        <v>18</v>
      </c>
      <c r="E52" s="46" t="s">
        <v>153</v>
      </c>
      <c r="F52" s="47" t="s">
        <v>155</v>
      </c>
      <c r="G52" s="40"/>
      <c r="H52" s="49">
        <f>H53</f>
        <v>15000</v>
      </c>
    </row>
    <row r="53" spans="1:18" s="122" customFormat="1" ht="39" customHeight="1" thickBot="1" x14ac:dyDescent="0.25">
      <c r="A53" s="8"/>
      <c r="B53" s="123" t="s">
        <v>151</v>
      </c>
      <c r="C53" s="61" t="s">
        <v>54</v>
      </c>
      <c r="D53" s="43" t="s">
        <v>18</v>
      </c>
      <c r="E53" s="46" t="s">
        <v>153</v>
      </c>
      <c r="F53" s="47" t="s">
        <v>156</v>
      </c>
      <c r="G53" s="40"/>
      <c r="H53" s="49">
        <f>H54</f>
        <v>15000</v>
      </c>
    </row>
    <row r="54" spans="1:18" s="122" customFormat="1" ht="28.5" customHeight="1" thickBot="1" x14ac:dyDescent="0.25">
      <c r="A54" s="8"/>
      <c r="B54" s="123" t="s">
        <v>152</v>
      </c>
      <c r="C54" s="61" t="s">
        <v>54</v>
      </c>
      <c r="D54" s="43" t="s">
        <v>18</v>
      </c>
      <c r="E54" s="46" t="s">
        <v>153</v>
      </c>
      <c r="F54" s="47" t="s">
        <v>156</v>
      </c>
      <c r="G54" s="40">
        <v>200</v>
      </c>
      <c r="H54" s="49">
        <v>15000</v>
      </c>
    </row>
    <row r="55" spans="1:18" s="112" customFormat="1" ht="13.5" thickBot="1" x14ac:dyDescent="0.25">
      <c r="A55" s="110"/>
      <c r="B55" s="73" t="s">
        <v>116</v>
      </c>
      <c r="C55" s="111" t="s">
        <v>54</v>
      </c>
      <c r="D55" s="74" t="s">
        <v>19</v>
      </c>
      <c r="E55" s="75"/>
      <c r="F55" s="76"/>
      <c r="G55" s="76"/>
      <c r="H55" s="77">
        <f>H56</f>
        <v>3000</v>
      </c>
    </row>
    <row r="56" spans="1:18" ht="17.25" customHeight="1" thickBot="1" x14ac:dyDescent="0.25">
      <c r="A56" s="8"/>
      <c r="B56" s="42" t="s">
        <v>117</v>
      </c>
      <c r="C56" s="52" t="s">
        <v>54</v>
      </c>
      <c r="D56" s="43" t="s">
        <v>19</v>
      </c>
      <c r="E56" s="44" t="s">
        <v>118</v>
      </c>
      <c r="F56" s="40"/>
      <c r="G56" s="40"/>
      <c r="H56" s="49">
        <f>H57</f>
        <v>3000</v>
      </c>
    </row>
    <row r="57" spans="1:18" ht="23.25" thickBot="1" x14ac:dyDescent="0.25">
      <c r="A57" s="8"/>
      <c r="B57" s="42" t="s">
        <v>129</v>
      </c>
      <c r="C57" s="52" t="s">
        <v>54</v>
      </c>
      <c r="D57" s="43" t="s">
        <v>19</v>
      </c>
      <c r="E57" s="44" t="s">
        <v>118</v>
      </c>
      <c r="F57" s="40" t="s">
        <v>127</v>
      </c>
      <c r="G57" s="40"/>
      <c r="H57" s="49">
        <f>H58</f>
        <v>3000</v>
      </c>
    </row>
    <row r="58" spans="1:18" ht="13.5" thickBot="1" x14ac:dyDescent="0.25">
      <c r="A58" s="8"/>
      <c r="B58" s="42" t="s">
        <v>128</v>
      </c>
      <c r="C58" s="52" t="s">
        <v>54</v>
      </c>
      <c r="D58" s="43" t="s">
        <v>19</v>
      </c>
      <c r="E58" s="44" t="s">
        <v>118</v>
      </c>
      <c r="F58" s="40" t="s">
        <v>119</v>
      </c>
      <c r="G58" s="40"/>
      <c r="H58" s="49">
        <f>H59</f>
        <v>3000</v>
      </c>
    </row>
    <row r="59" spans="1:18" ht="13.5" thickBot="1" x14ac:dyDescent="0.25">
      <c r="A59" s="8"/>
      <c r="B59" s="42" t="s">
        <v>94</v>
      </c>
      <c r="C59" s="52" t="s">
        <v>54</v>
      </c>
      <c r="D59" s="43" t="s">
        <v>19</v>
      </c>
      <c r="E59" s="44" t="s">
        <v>118</v>
      </c>
      <c r="F59" s="40" t="s">
        <v>119</v>
      </c>
      <c r="G59" s="40">
        <v>200</v>
      </c>
      <c r="H59" s="49">
        <v>3000</v>
      </c>
    </row>
    <row r="60" spans="1:18" s="107" customFormat="1" ht="13.5" thickBot="1" x14ac:dyDescent="0.25">
      <c r="A60" s="100"/>
      <c r="B60" s="101" t="s">
        <v>9</v>
      </c>
      <c r="C60" s="102" t="s">
        <v>54</v>
      </c>
      <c r="D60" s="103" t="s">
        <v>21</v>
      </c>
      <c r="E60" s="104"/>
      <c r="F60" s="105"/>
      <c r="G60" s="105"/>
      <c r="H60" s="106">
        <f>H61+H80</f>
        <v>468000</v>
      </c>
    </row>
    <row r="61" spans="1:18" ht="13.5" thickBot="1" x14ac:dyDescent="0.25">
      <c r="A61" s="8"/>
      <c r="B61" s="70" t="s">
        <v>52</v>
      </c>
      <c r="C61" s="80" t="s">
        <v>54</v>
      </c>
      <c r="D61" s="81" t="s">
        <v>21</v>
      </c>
      <c r="E61" s="82" t="s">
        <v>18</v>
      </c>
      <c r="F61" s="83"/>
      <c r="G61" s="84"/>
      <c r="H61" s="49">
        <f>H62</f>
        <v>68000</v>
      </c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3.5" thickBot="1" x14ac:dyDescent="0.25">
      <c r="A62" s="8"/>
      <c r="B62" s="70" t="s">
        <v>109</v>
      </c>
      <c r="C62" s="80" t="s">
        <v>54</v>
      </c>
      <c r="D62" s="81" t="s">
        <v>21</v>
      </c>
      <c r="E62" s="82" t="s">
        <v>18</v>
      </c>
      <c r="F62" s="85" t="s">
        <v>59</v>
      </c>
      <c r="G62" s="84"/>
      <c r="H62" s="49">
        <f>H63</f>
        <v>68000</v>
      </c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23.25" thickBot="1" x14ac:dyDescent="0.25">
      <c r="A63" s="8"/>
      <c r="B63" s="70" t="s">
        <v>53</v>
      </c>
      <c r="C63" s="61" t="s">
        <v>54</v>
      </c>
      <c r="D63" s="79" t="s">
        <v>21</v>
      </c>
      <c r="E63" s="82" t="s">
        <v>18</v>
      </c>
      <c r="F63" s="69" t="s">
        <v>102</v>
      </c>
      <c r="G63" s="47"/>
      <c r="H63" s="49">
        <f>H68+H66+H70+H74+H76+H78</f>
        <v>68000</v>
      </c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3.5" hidden="1" thickBot="1" x14ac:dyDescent="0.25">
      <c r="A64" s="8"/>
      <c r="B64" s="70" t="s">
        <v>99</v>
      </c>
      <c r="C64" s="61" t="s">
        <v>54</v>
      </c>
      <c r="D64" s="81" t="s">
        <v>21</v>
      </c>
      <c r="E64" s="82" t="s">
        <v>18</v>
      </c>
      <c r="F64" s="71" t="s">
        <v>103</v>
      </c>
      <c r="G64" s="47"/>
      <c r="H64" s="49">
        <f>H65</f>
        <v>0</v>
      </c>
    </row>
    <row r="65" spans="1:10" ht="23.25" hidden="1" thickBot="1" x14ac:dyDescent="0.25">
      <c r="A65" s="8"/>
      <c r="B65" s="70" t="s">
        <v>100</v>
      </c>
      <c r="C65" s="72" t="s">
        <v>54</v>
      </c>
      <c r="D65" s="79" t="s">
        <v>21</v>
      </c>
      <c r="E65" s="82" t="s">
        <v>18</v>
      </c>
      <c r="F65" s="71" t="s">
        <v>103</v>
      </c>
      <c r="G65" s="47">
        <v>244</v>
      </c>
      <c r="H65" s="49"/>
    </row>
    <row r="66" spans="1:10" ht="13.5" hidden="1" thickBot="1" x14ac:dyDescent="0.25">
      <c r="A66" s="8"/>
      <c r="B66" s="70" t="s">
        <v>101</v>
      </c>
      <c r="C66" s="43" t="s">
        <v>54</v>
      </c>
      <c r="D66" s="81" t="s">
        <v>21</v>
      </c>
      <c r="E66" s="82" t="s">
        <v>18</v>
      </c>
      <c r="F66" s="71" t="s">
        <v>104</v>
      </c>
      <c r="G66" s="40"/>
      <c r="H66" s="49">
        <f>H67</f>
        <v>0</v>
      </c>
    </row>
    <row r="67" spans="1:10" ht="13.5" hidden="1" thickBot="1" x14ac:dyDescent="0.25">
      <c r="A67" s="8"/>
      <c r="B67" s="70" t="s">
        <v>94</v>
      </c>
      <c r="C67" s="43" t="s">
        <v>54</v>
      </c>
      <c r="D67" s="79" t="s">
        <v>21</v>
      </c>
      <c r="E67" s="82" t="s">
        <v>18</v>
      </c>
      <c r="F67" s="71" t="s">
        <v>104</v>
      </c>
      <c r="G67" s="40">
        <v>244</v>
      </c>
      <c r="H67" s="49"/>
    </row>
    <row r="68" spans="1:10" ht="13.5" thickBot="1" x14ac:dyDescent="0.25">
      <c r="A68" s="8"/>
      <c r="B68" s="70" t="s">
        <v>99</v>
      </c>
      <c r="C68" s="43" t="s">
        <v>54</v>
      </c>
      <c r="D68" s="81" t="s">
        <v>21</v>
      </c>
      <c r="E68" s="82" t="s">
        <v>18</v>
      </c>
      <c r="F68" s="71" t="s">
        <v>120</v>
      </c>
      <c r="G68" s="40"/>
      <c r="H68" s="49">
        <f>H69</f>
        <v>45000</v>
      </c>
    </row>
    <row r="69" spans="1:10" ht="13.5" thickBot="1" x14ac:dyDescent="0.25">
      <c r="A69" s="8"/>
      <c r="B69" s="68" t="s">
        <v>94</v>
      </c>
      <c r="C69" s="43" t="s">
        <v>54</v>
      </c>
      <c r="D69" s="81" t="s">
        <v>21</v>
      </c>
      <c r="E69" s="82" t="s">
        <v>18</v>
      </c>
      <c r="F69" s="71" t="s">
        <v>120</v>
      </c>
      <c r="G69" s="40">
        <v>200</v>
      </c>
      <c r="H69" s="49">
        <v>45000</v>
      </c>
    </row>
    <row r="70" spans="1:10" ht="13.5" hidden="1" thickBot="1" x14ac:dyDescent="0.25">
      <c r="A70" s="8"/>
      <c r="B70" s="70" t="s">
        <v>56</v>
      </c>
      <c r="C70" s="43" t="s">
        <v>54</v>
      </c>
      <c r="D70" s="81" t="s">
        <v>21</v>
      </c>
      <c r="E70" s="82" t="s">
        <v>18</v>
      </c>
      <c r="F70" s="71" t="s">
        <v>107</v>
      </c>
      <c r="G70" s="47"/>
      <c r="H70" s="49">
        <f>H71</f>
        <v>0</v>
      </c>
    </row>
    <row r="71" spans="1:10" ht="13.5" hidden="1" thickBot="1" x14ac:dyDescent="0.25">
      <c r="A71" s="8"/>
      <c r="B71" s="68" t="s">
        <v>94</v>
      </c>
      <c r="C71" s="43" t="s">
        <v>54</v>
      </c>
      <c r="D71" s="79" t="s">
        <v>21</v>
      </c>
      <c r="E71" s="82" t="s">
        <v>18</v>
      </c>
      <c r="F71" s="71" t="s">
        <v>73</v>
      </c>
      <c r="G71" s="40">
        <v>200</v>
      </c>
      <c r="H71" s="49">
        <v>0</v>
      </c>
      <c r="J71" s="22"/>
    </row>
    <row r="72" spans="1:10" ht="23.25" hidden="1" thickBot="1" x14ac:dyDescent="0.25">
      <c r="A72" s="8"/>
      <c r="B72" s="70" t="s">
        <v>98</v>
      </c>
      <c r="C72" s="43" t="s">
        <v>54</v>
      </c>
      <c r="D72" s="81" t="s">
        <v>21</v>
      </c>
      <c r="E72" s="82" t="s">
        <v>18</v>
      </c>
      <c r="F72" s="71" t="s">
        <v>105</v>
      </c>
      <c r="G72" s="47"/>
      <c r="H72" s="49">
        <f>H73</f>
        <v>0</v>
      </c>
    </row>
    <row r="73" spans="1:10" ht="13.5" hidden="1" thickBot="1" x14ac:dyDescent="0.25">
      <c r="A73" s="8"/>
      <c r="B73" s="70" t="s">
        <v>94</v>
      </c>
      <c r="C73" s="43" t="s">
        <v>54</v>
      </c>
      <c r="D73" s="79" t="s">
        <v>21</v>
      </c>
      <c r="E73" s="82" t="s">
        <v>18</v>
      </c>
      <c r="F73" s="71" t="s">
        <v>106</v>
      </c>
      <c r="G73" s="47">
        <v>244</v>
      </c>
      <c r="H73" s="49"/>
    </row>
    <row r="74" spans="1:10" ht="23.25" thickBot="1" x14ac:dyDescent="0.25">
      <c r="A74" s="8"/>
      <c r="B74" s="70" t="s">
        <v>98</v>
      </c>
      <c r="C74" s="43" t="s">
        <v>54</v>
      </c>
      <c r="D74" s="81" t="s">
        <v>21</v>
      </c>
      <c r="E74" s="82" t="s">
        <v>18</v>
      </c>
      <c r="F74" s="71" t="s">
        <v>121</v>
      </c>
      <c r="G74" s="47"/>
      <c r="H74" s="49">
        <v>15000</v>
      </c>
    </row>
    <row r="75" spans="1:10" ht="13.5" thickBot="1" x14ac:dyDescent="0.25">
      <c r="A75" s="8"/>
      <c r="B75" s="68" t="s">
        <v>94</v>
      </c>
      <c r="C75" s="43" t="s">
        <v>54</v>
      </c>
      <c r="D75" s="81" t="s">
        <v>21</v>
      </c>
      <c r="E75" s="82" t="s">
        <v>18</v>
      </c>
      <c r="F75" s="71" t="s">
        <v>121</v>
      </c>
      <c r="G75" s="47">
        <v>200</v>
      </c>
      <c r="H75" s="49">
        <v>15000</v>
      </c>
    </row>
    <row r="76" spans="1:10" ht="13.5" thickBot="1" x14ac:dyDescent="0.25">
      <c r="A76" s="8"/>
      <c r="B76" s="70" t="s">
        <v>55</v>
      </c>
      <c r="C76" s="43" t="s">
        <v>54</v>
      </c>
      <c r="D76" s="81" t="s">
        <v>21</v>
      </c>
      <c r="E76" s="82" t="s">
        <v>18</v>
      </c>
      <c r="F76" s="71" t="s">
        <v>74</v>
      </c>
      <c r="G76" s="47"/>
      <c r="H76" s="49">
        <f>H77</f>
        <v>8000</v>
      </c>
    </row>
    <row r="77" spans="1:10" ht="12.75" customHeight="1" thickBot="1" x14ac:dyDescent="0.25">
      <c r="A77" s="8"/>
      <c r="B77" s="70" t="s">
        <v>94</v>
      </c>
      <c r="C77" s="43" t="s">
        <v>54</v>
      </c>
      <c r="D77" s="79" t="s">
        <v>21</v>
      </c>
      <c r="E77" s="82" t="s">
        <v>18</v>
      </c>
      <c r="F77" s="71" t="s">
        <v>74</v>
      </c>
      <c r="G77" s="86">
        <v>200</v>
      </c>
      <c r="H77" s="49">
        <v>8000</v>
      </c>
      <c r="J77" s="22"/>
    </row>
    <row r="78" spans="1:10" ht="45.75" hidden="1" thickBot="1" x14ac:dyDescent="0.25">
      <c r="A78" s="8"/>
      <c r="B78" s="70" t="s">
        <v>108</v>
      </c>
      <c r="C78" s="43" t="s">
        <v>54</v>
      </c>
      <c r="D78" s="81" t="s">
        <v>21</v>
      </c>
      <c r="E78" s="82" t="s">
        <v>18</v>
      </c>
      <c r="F78" s="71" t="s">
        <v>125</v>
      </c>
      <c r="G78" s="87"/>
      <c r="H78" s="49">
        <f>H79</f>
        <v>0</v>
      </c>
    </row>
    <row r="79" spans="1:10" ht="13.5" hidden="1" thickBot="1" x14ac:dyDescent="0.25">
      <c r="A79" s="8"/>
      <c r="B79" s="70" t="s">
        <v>94</v>
      </c>
      <c r="C79" s="43" t="s">
        <v>54</v>
      </c>
      <c r="D79" s="79" t="s">
        <v>21</v>
      </c>
      <c r="E79" s="82" t="s">
        <v>18</v>
      </c>
      <c r="F79" s="71" t="s">
        <v>124</v>
      </c>
      <c r="G79" s="86">
        <v>200</v>
      </c>
      <c r="H79" s="49">
        <v>0</v>
      </c>
      <c r="J79" s="22"/>
    </row>
    <row r="80" spans="1:10" ht="23.25" thickBot="1" x14ac:dyDescent="0.25">
      <c r="A80" s="8"/>
      <c r="B80" s="70" t="s">
        <v>122</v>
      </c>
      <c r="C80" s="43" t="s">
        <v>54</v>
      </c>
      <c r="D80" s="82" t="s">
        <v>21</v>
      </c>
      <c r="E80" s="114" t="s">
        <v>21</v>
      </c>
      <c r="F80" s="69"/>
      <c r="G80" s="115"/>
      <c r="H80" s="49">
        <f>H81</f>
        <v>400000</v>
      </c>
      <c r="J80" s="22"/>
    </row>
    <row r="81" spans="1:13" ht="23.25" thickBot="1" x14ac:dyDescent="0.25">
      <c r="A81" s="8"/>
      <c r="B81" s="42" t="s">
        <v>129</v>
      </c>
      <c r="C81" s="43" t="s">
        <v>54</v>
      </c>
      <c r="D81" s="82" t="s">
        <v>21</v>
      </c>
      <c r="E81" s="114" t="s">
        <v>21</v>
      </c>
      <c r="F81" s="69" t="s">
        <v>127</v>
      </c>
      <c r="G81" s="115"/>
      <c r="H81" s="49">
        <f>H82</f>
        <v>400000</v>
      </c>
      <c r="J81" s="22"/>
    </row>
    <row r="82" spans="1:13" ht="13.5" thickBot="1" x14ac:dyDescent="0.25">
      <c r="A82" s="8"/>
      <c r="B82" s="42" t="s">
        <v>128</v>
      </c>
      <c r="C82" s="43" t="s">
        <v>54</v>
      </c>
      <c r="D82" s="82" t="s">
        <v>21</v>
      </c>
      <c r="E82" s="114" t="s">
        <v>21</v>
      </c>
      <c r="F82" s="69" t="s">
        <v>119</v>
      </c>
      <c r="G82" s="115"/>
      <c r="H82" s="49">
        <f>H83</f>
        <v>400000</v>
      </c>
      <c r="J82" s="22"/>
    </row>
    <row r="83" spans="1:13" ht="13.5" thickBot="1" x14ac:dyDescent="0.25">
      <c r="A83" s="8"/>
      <c r="B83" s="70" t="s">
        <v>94</v>
      </c>
      <c r="C83" s="43" t="s">
        <v>54</v>
      </c>
      <c r="D83" s="82" t="s">
        <v>21</v>
      </c>
      <c r="E83" s="114" t="s">
        <v>21</v>
      </c>
      <c r="F83" s="69" t="s">
        <v>130</v>
      </c>
      <c r="G83" s="115">
        <v>200</v>
      </c>
      <c r="H83" s="49">
        <v>400000</v>
      </c>
      <c r="J83" s="22"/>
      <c r="M83" s="113"/>
    </row>
    <row r="84" spans="1:13" ht="13.5" thickBot="1" x14ac:dyDescent="0.25">
      <c r="A84" s="8"/>
      <c r="B84" s="73" t="s">
        <v>10</v>
      </c>
      <c r="C84" s="88">
        <v>303</v>
      </c>
      <c r="D84" s="88" t="s">
        <v>22</v>
      </c>
      <c r="E84" s="89"/>
      <c r="F84" s="116"/>
      <c r="G84" s="90"/>
      <c r="H84" s="77">
        <f>H85+H94</f>
        <v>317757.75</v>
      </c>
    </row>
    <row r="85" spans="1:13" ht="13.5" thickBot="1" x14ac:dyDescent="0.25">
      <c r="A85" s="8"/>
      <c r="B85" s="42" t="s">
        <v>45</v>
      </c>
      <c r="C85" s="64">
        <v>303</v>
      </c>
      <c r="D85" s="64" t="s">
        <v>22</v>
      </c>
      <c r="E85" s="65" t="s">
        <v>4</v>
      </c>
      <c r="F85" s="87"/>
      <c r="G85" s="87"/>
      <c r="H85" s="49">
        <f>H86+H90</f>
        <v>35000</v>
      </c>
    </row>
    <row r="86" spans="1:13" ht="23.25" thickBot="1" x14ac:dyDescent="0.25">
      <c r="A86" s="8"/>
      <c r="B86" s="42" t="s">
        <v>28</v>
      </c>
      <c r="C86" s="64">
        <v>303</v>
      </c>
      <c r="D86" s="64" t="s">
        <v>22</v>
      </c>
      <c r="E86" s="65" t="s">
        <v>4</v>
      </c>
      <c r="F86" s="86" t="s">
        <v>58</v>
      </c>
      <c r="G86" s="86"/>
      <c r="H86" s="49">
        <f>H87</f>
        <v>35000</v>
      </c>
    </row>
    <row r="87" spans="1:13" ht="34.5" thickBot="1" x14ac:dyDescent="0.25">
      <c r="A87" s="8"/>
      <c r="B87" s="91" t="s">
        <v>46</v>
      </c>
      <c r="C87" s="64">
        <v>303</v>
      </c>
      <c r="D87" s="64" t="s">
        <v>22</v>
      </c>
      <c r="E87" s="65" t="s">
        <v>4</v>
      </c>
      <c r="F87" s="86" t="s">
        <v>75</v>
      </c>
      <c r="G87" s="86"/>
      <c r="H87" s="49">
        <f>H88</f>
        <v>35000</v>
      </c>
    </row>
    <row r="88" spans="1:13" ht="13.5" thickBot="1" x14ac:dyDescent="0.25">
      <c r="A88" s="8"/>
      <c r="B88" s="42" t="s">
        <v>47</v>
      </c>
      <c r="C88" s="64">
        <v>303</v>
      </c>
      <c r="D88" s="64" t="s">
        <v>22</v>
      </c>
      <c r="E88" s="65" t="s">
        <v>4</v>
      </c>
      <c r="F88" s="86" t="s">
        <v>76</v>
      </c>
      <c r="G88" s="87"/>
      <c r="H88" s="49">
        <f>H89</f>
        <v>35000</v>
      </c>
    </row>
    <row r="89" spans="1:13" ht="13.5" thickBot="1" x14ac:dyDescent="0.25">
      <c r="A89" s="8"/>
      <c r="B89" s="42" t="s">
        <v>87</v>
      </c>
      <c r="C89" s="43">
        <v>303</v>
      </c>
      <c r="D89" s="64" t="s">
        <v>22</v>
      </c>
      <c r="E89" s="65" t="s">
        <v>4</v>
      </c>
      <c r="F89" s="86" t="s">
        <v>76</v>
      </c>
      <c r="G89" s="47">
        <v>200</v>
      </c>
      <c r="H89" s="49">
        <v>35000</v>
      </c>
      <c r="J89" s="22"/>
    </row>
    <row r="90" spans="1:13" ht="0.75" customHeight="1" thickBot="1" x14ac:dyDescent="0.25">
      <c r="A90" s="8"/>
      <c r="B90" s="42" t="s">
        <v>37</v>
      </c>
      <c r="C90" s="43">
        <v>303</v>
      </c>
      <c r="D90" s="64" t="s">
        <v>22</v>
      </c>
      <c r="E90" s="65" t="s">
        <v>4</v>
      </c>
      <c r="F90" s="92" t="s">
        <v>59</v>
      </c>
      <c r="G90" s="47"/>
      <c r="H90" s="49">
        <f>H91</f>
        <v>0</v>
      </c>
    </row>
    <row r="91" spans="1:13" ht="23.25" hidden="1" thickBot="1" x14ac:dyDescent="0.25">
      <c r="A91" s="8"/>
      <c r="B91" s="93" t="s">
        <v>92</v>
      </c>
      <c r="C91" s="43">
        <v>303</v>
      </c>
      <c r="D91" s="64" t="s">
        <v>22</v>
      </c>
      <c r="E91" s="65" t="s">
        <v>4</v>
      </c>
      <c r="F91" s="69" t="s">
        <v>95</v>
      </c>
      <c r="G91" s="47"/>
      <c r="H91" s="49">
        <f>H92</f>
        <v>0</v>
      </c>
    </row>
    <row r="92" spans="1:13" ht="23.25" hidden="1" thickBot="1" x14ac:dyDescent="0.25">
      <c r="A92" s="8"/>
      <c r="B92" s="70" t="s">
        <v>93</v>
      </c>
      <c r="C92" s="43">
        <v>303</v>
      </c>
      <c r="D92" s="94" t="s">
        <v>22</v>
      </c>
      <c r="E92" s="65" t="s">
        <v>4</v>
      </c>
      <c r="F92" s="71" t="s">
        <v>96</v>
      </c>
      <c r="G92" s="47"/>
      <c r="H92" s="49">
        <f>H93</f>
        <v>0</v>
      </c>
    </row>
    <row r="93" spans="1:13" ht="13.5" hidden="1" thickBot="1" x14ac:dyDescent="0.25">
      <c r="A93" s="8"/>
      <c r="B93" s="70" t="s">
        <v>94</v>
      </c>
      <c r="C93" s="43">
        <v>303</v>
      </c>
      <c r="D93" s="64" t="s">
        <v>22</v>
      </c>
      <c r="E93" s="65" t="s">
        <v>4</v>
      </c>
      <c r="F93" s="71" t="s">
        <v>96</v>
      </c>
      <c r="G93" s="47">
        <v>200</v>
      </c>
      <c r="H93" s="49">
        <v>0</v>
      </c>
      <c r="J93" s="22"/>
    </row>
    <row r="94" spans="1:13" ht="23.25" thickBot="1" x14ac:dyDescent="0.25">
      <c r="A94" s="8"/>
      <c r="B94" s="95" t="s">
        <v>48</v>
      </c>
      <c r="C94" s="43">
        <v>303</v>
      </c>
      <c r="D94" s="64" t="s">
        <v>22</v>
      </c>
      <c r="E94" s="65" t="s">
        <v>19</v>
      </c>
      <c r="F94" s="47"/>
      <c r="G94" s="47"/>
      <c r="H94" s="49">
        <f>H95+H100</f>
        <v>282757.75</v>
      </c>
    </row>
    <row r="95" spans="1:13" ht="29.25" customHeight="1" thickBot="1" x14ac:dyDescent="0.25">
      <c r="A95" s="8"/>
      <c r="B95" s="63" t="s">
        <v>28</v>
      </c>
      <c r="C95" s="43">
        <v>303</v>
      </c>
      <c r="D95" s="64" t="s">
        <v>22</v>
      </c>
      <c r="E95" s="65" t="s">
        <v>19</v>
      </c>
      <c r="F95" s="47" t="s">
        <v>58</v>
      </c>
      <c r="G95" s="47"/>
      <c r="H95" s="49">
        <f>H96</f>
        <v>282757.75</v>
      </c>
    </row>
    <row r="96" spans="1:13" ht="23.25" thickBot="1" x14ac:dyDescent="0.25">
      <c r="A96" s="8"/>
      <c r="B96" s="63" t="s">
        <v>35</v>
      </c>
      <c r="C96" s="43" t="s">
        <v>54</v>
      </c>
      <c r="D96" s="43" t="s">
        <v>22</v>
      </c>
      <c r="E96" s="46" t="s">
        <v>19</v>
      </c>
      <c r="F96" s="47" t="s">
        <v>64</v>
      </c>
      <c r="G96" s="47"/>
      <c r="H96" s="49">
        <f>H97</f>
        <v>282757.75</v>
      </c>
    </row>
    <row r="97" spans="1:10" ht="57" thickBot="1" x14ac:dyDescent="0.25">
      <c r="A97" s="8"/>
      <c r="B97" s="63" t="s">
        <v>36</v>
      </c>
      <c r="C97" s="43" t="s">
        <v>54</v>
      </c>
      <c r="D97" s="43" t="s">
        <v>22</v>
      </c>
      <c r="E97" s="46" t="s">
        <v>19</v>
      </c>
      <c r="F97" s="47" t="s">
        <v>65</v>
      </c>
      <c r="G97" s="47"/>
      <c r="H97" s="67">
        <f>H98+H99</f>
        <v>282757.75</v>
      </c>
    </row>
    <row r="98" spans="1:10" ht="57" hidden="1" thickBot="1" x14ac:dyDescent="0.25">
      <c r="A98" s="8"/>
      <c r="B98" s="40" t="s">
        <v>32</v>
      </c>
      <c r="C98" s="43" t="s">
        <v>54</v>
      </c>
      <c r="D98" s="43" t="s">
        <v>22</v>
      </c>
      <c r="E98" s="46" t="s">
        <v>19</v>
      </c>
      <c r="F98" s="47" t="s">
        <v>65</v>
      </c>
      <c r="G98" s="47">
        <v>100</v>
      </c>
      <c r="H98" s="49"/>
    </row>
    <row r="99" spans="1:10" ht="13.5" thickBot="1" x14ac:dyDescent="0.25">
      <c r="A99" s="8"/>
      <c r="B99" s="42" t="s">
        <v>94</v>
      </c>
      <c r="C99" s="43" t="s">
        <v>54</v>
      </c>
      <c r="D99" s="43" t="s">
        <v>22</v>
      </c>
      <c r="E99" s="46" t="s">
        <v>19</v>
      </c>
      <c r="F99" s="47" t="s">
        <v>65</v>
      </c>
      <c r="G99" s="47">
        <v>200</v>
      </c>
      <c r="H99" s="49">
        <v>282757.75</v>
      </c>
      <c r="J99" s="22"/>
    </row>
    <row r="100" spans="1:10" ht="34.5" hidden="1" thickBot="1" x14ac:dyDescent="0.25">
      <c r="A100" s="8"/>
      <c r="B100" s="95" t="s">
        <v>81</v>
      </c>
      <c r="C100" s="43" t="s">
        <v>54</v>
      </c>
      <c r="D100" s="43" t="s">
        <v>22</v>
      </c>
      <c r="E100" s="46" t="s">
        <v>19</v>
      </c>
      <c r="F100" s="96" t="s">
        <v>59</v>
      </c>
      <c r="G100" s="47"/>
      <c r="H100" s="49">
        <f>H101</f>
        <v>0</v>
      </c>
    </row>
    <row r="101" spans="1:10" ht="34.5" hidden="1" thickBot="1" x14ac:dyDescent="0.25">
      <c r="A101" s="8"/>
      <c r="B101" s="97" t="s">
        <v>97</v>
      </c>
      <c r="C101" s="43" t="s">
        <v>54</v>
      </c>
      <c r="D101" s="43" t="s">
        <v>22</v>
      </c>
      <c r="E101" s="46" t="s">
        <v>19</v>
      </c>
      <c r="F101" s="98" t="s">
        <v>95</v>
      </c>
      <c r="G101" s="47"/>
      <c r="H101" s="49">
        <f>H102</f>
        <v>0</v>
      </c>
    </row>
    <row r="102" spans="1:10" ht="23.25" hidden="1" thickBot="1" x14ac:dyDescent="0.25">
      <c r="A102" s="8"/>
      <c r="B102" s="97" t="s">
        <v>57</v>
      </c>
      <c r="C102" s="43" t="s">
        <v>54</v>
      </c>
      <c r="D102" s="43" t="s">
        <v>22</v>
      </c>
      <c r="E102" s="46" t="s">
        <v>19</v>
      </c>
      <c r="F102" s="98" t="s">
        <v>126</v>
      </c>
      <c r="G102" s="47"/>
      <c r="H102" s="49">
        <f>H103</f>
        <v>0</v>
      </c>
    </row>
    <row r="103" spans="1:10" ht="13.5" hidden="1" thickBot="1" x14ac:dyDescent="0.25">
      <c r="A103" s="8"/>
      <c r="B103" s="97" t="s">
        <v>94</v>
      </c>
      <c r="C103" s="43" t="s">
        <v>54</v>
      </c>
      <c r="D103" s="43" t="s">
        <v>22</v>
      </c>
      <c r="E103" s="46" t="s">
        <v>19</v>
      </c>
      <c r="F103" s="98" t="s">
        <v>126</v>
      </c>
      <c r="G103" s="47">
        <v>200</v>
      </c>
      <c r="H103" s="49">
        <v>0</v>
      </c>
      <c r="J103" s="22"/>
    </row>
    <row r="104" spans="1:10" ht="13.5" hidden="1" thickBot="1" x14ac:dyDescent="0.25">
      <c r="A104" s="8"/>
      <c r="B104" s="73" t="s">
        <v>13</v>
      </c>
      <c r="C104" s="74">
        <v>303</v>
      </c>
      <c r="D104" s="74">
        <v>10</v>
      </c>
      <c r="E104" s="99"/>
      <c r="F104" s="39"/>
      <c r="G104" s="39"/>
      <c r="H104" s="77">
        <f>H105</f>
        <v>0</v>
      </c>
    </row>
    <row r="105" spans="1:10" ht="13.5" hidden="1" thickBot="1" x14ac:dyDescent="0.25">
      <c r="A105" s="8"/>
      <c r="B105" s="42" t="s">
        <v>14</v>
      </c>
      <c r="C105" s="43">
        <v>303</v>
      </c>
      <c r="D105" s="43">
        <v>10</v>
      </c>
      <c r="E105" s="46" t="s">
        <v>4</v>
      </c>
      <c r="F105" s="47"/>
      <c r="G105" s="47"/>
      <c r="H105" s="49">
        <f>H106</f>
        <v>0</v>
      </c>
    </row>
    <row r="106" spans="1:10" ht="13.5" hidden="1" thickBot="1" x14ac:dyDescent="0.25">
      <c r="A106" s="8"/>
      <c r="B106" s="42" t="s">
        <v>37</v>
      </c>
      <c r="C106" s="43">
        <v>303</v>
      </c>
      <c r="D106" s="43">
        <v>10</v>
      </c>
      <c r="E106" s="46" t="s">
        <v>4</v>
      </c>
      <c r="F106" s="47" t="s">
        <v>59</v>
      </c>
      <c r="G106" s="47"/>
      <c r="H106" s="49">
        <f>H107</f>
        <v>0</v>
      </c>
    </row>
    <row r="107" spans="1:10" ht="13.5" hidden="1" thickBot="1" x14ac:dyDescent="0.25">
      <c r="A107" s="8"/>
      <c r="B107" s="42" t="s">
        <v>49</v>
      </c>
      <c r="C107" s="43">
        <v>303</v>
      </c>
      <c r="D107" s="43">
        <v>10</v>
      </c>
      <c r="E107" s="46" t="s">
        <v>4</v>
      </c>
      <c r="F107" s="47" t="s">
        <v>66</v>
      </c>
      <c r="G107" s="47"/>
      <c r="H107" s="49">
        <f>H108</f>
        <v>0</v>
      </c>
    </row>
    <row r="108" spans="1:10" ht="13.5" hidden="1" thickBot="1" x14ac:dyDescent="0.25">
      <c r="A108" s="8"/>
      <c r="B108" s="42" t="s">
        <v>50</v>
      </c>
      <c r="C108" s="43">
        <v>303</v>
      </c>
      <c r="D108" s="43">
        <v>10</v>
      </c>
      <c r="E108" s="46" t="s">
        <v>4</v>
      </c>
      <c r="F108" s="47" t="s">
        <v>77</v>
      </c>
      <c r="G108" s="47"/>
      <c r="H108" s="49">
        <f>H109</f>
        <v>0</v>
      </c>
    </row>
    <row r="109" spans="1:10" ht="34.5" hidden="1" thickBot="1" x14ac:dyDescent="0.25">
      <c r="A109" s="8"/>
      <c r="B109" s="42" t="s">
        <v>91</v>
      </c>
      <c r="C109" s="43">
        <v>303</v>
      </c>
      <c r="D109" s="43">
        <v>10</v>
      </c>
      <c r="E109" s="46" t="s">
        <v>4</v>
      </c>
      <c r="F109" s="47" t="s">
        <v>77</v>
      </c>
      <c r="G109" s="47">
        <v>321</v>
      </c>
      <c r="H109" s="49"/>
    </row>
    <row r="110" spans="1:10" ht="13.5" thickBot="1" x14ac:dyDescent="0.25">
      <c r="A110" s="8"/>
      <c r="B110" s="78" t="s">
        <v>90</v>
      </c>
      <c r="C110" s="74">
        <v>303</v>
      </c>
      <c r="D110" s="74">
        <v>11</v>
      </c>
      <c r="E110" s="99"/>
      <c r="F110" s="39"/>
      <c r="G110" s="39"/>
      <c r="H110" s="77">
        <f>H111+H116</f>
        <v>115000</v>
      </c>
    </row>
    <row r="111" spans="1:10" ht="13.5" thickBot="1" x14ac:dyDescent="0.25">
      <c r="A111" s="8"/>
      <c r="B111" s="70" t="s">
        <v>16</v>
      </c>
      <c r="C111" s="43">
        <v>303</v>
      </c>
      <c r="D111" s="43">
        <v>11</v>
      </c>
      <c r="E111" s="46" t="s">
        <v>20</v>
      </c>
      <c r="F111" s="39"/>
      <c r="G111" s="39"/>
      <c r="H111" s="49">
        <f>H112</f>
        <v>15000</v>
      </c>
    </row>
    <row r="112" spans="1:10" ht="13.5" thickBot="1" x14ac:dyDescent="0.25">
      <c r="A112" s="8"/>
      <c r="B112" s="70" t="s">
        <v>37</v>
      </c>
      <c r="C112" s="43">
        <v>303</v>
      </c>
      <c r="D112" s="43">
        <v>11</v>
      </c>
      <c r="E112" s="46" t="s">
        <v>20</v>
      </c>
      <c r="F112" s="47" t="s">
        <v>59</v>
      </c>
      <c r="G112" s="47"/>
      <c r="H112" s="49">
        <f>H113</f>
        <v>15000</v>
      </c>
    </row>
    <row r="113" spans="1:16" ht="33" customHeight="1" thickBot="1" x14ac:dyDescent="0.25">
      <c r="A113" s="8"/>
      <c r="B113" s="42" t="s">
        <v>140</v>
      </c>
      <c r="C113" s="43">
        <v>303</v>
      </c>
      <c r="D113" s="43">
        <v>11</v>
      </c>
      <c r="E113" s="46" t="s">
        <v>20</v>
      </c>
      <c r="F113" s="47" t="s">
        <v>89</v>
      </c>
      <c r="G113" s="47"/>
      <c r="H113" s="49">
        <f>H114</f>
        <v>15000</v>
      </c>
    </row>
    <row r="114" spans="1:16" ht="23.25" thickBot="1" x14ac:dyDescent="0.25">
      <c r="A114" s="8"/>
      <c r="B114" s="42" t="s">
        <v>88</v>
      </c>
      <c r="C114" s="43">
        <v>303</v>
      </c>
      <c r="D114" s="43">
        <v>11</v>
      </c>
      <c r="E114" s="46" t="s">
        <v>20</v>
      </c>
      <c r="F114" s="47" t="s">
        <v>86</v>
      </c>
      <c r="G114" s="47"/>
      <c r="H114" s="49">
        <f>H115</f>
        <v>15000</v>
      </c>
    </row>
    <row r="115" spans="1:16" ht="13.5" thickBot="1" x14ac:dyDescent="0.25">
      <c r="A115" s="8"/>
      <c r="B115" s="42" t="s">
        <v>87</v>
      </c>
      <c r="C115" s="43">
        <v>303</v>
      </c>
      <c r="D115" s="43">
        <v>11</v>
      </c>
      <c r="E115" s="46" t="s">
        <v>20</v>
      </c>
      <c r="F115" s="47" t="s">
        <v>86</v>
      </c>
      <c r="G115" s="47">
        <v>200</v>
      </c>
      <c r="H115" s="49">
        <v>15000</v>
      </c>
      <c r="J115" s="22"/>
    </row>
    <row r="116" spans="1:16" ht="13.5" thickBot="1" x14ac:dyDescent="0.25">
      <c r="A116" s="8"/>
      <c r="B116" s="42" t="s">
        <v>141</v>
      </c>
      <c r="C116" s="43" t="s">
        <v>54</v>
      </c>
      <c r="D116" s="43" t="s">
        <v>142</v>
      </c>
      <c r="E116" s="46" t="s">
        <v>20</v>
      </c>
      <c r="F116" s="47" t="s">
        <v>127</v>
      </c>
      <c r="G116" s="47"/>
      <c r="H116" s="49">
        <f>H117</f>
        <v>100000</v>
      </c>
      <c r="J116" s="22"/>
    </row>
    <row r="117" spans="1:16" ht="34.5" thickBot="1" x14ac:dyDescent="0.25">
      <c r="A117" s="8"/>
      <c r="B117" s="42" t="s">
        <v>144</v>
      </c>
      <c r="C117" s="43" t="s">
        <v>54</v>
      </c>
      <c r="D117" s="43" t="s">
        <v>142</v>
      </c>
      <c r="E117" s="46" t="s">
        <v>20</v>
      </c>
      <c r="F117" s="47" t="s">
        <v>143</v>
      </c>
      <c r="G117" s="47"/>
      <c r="H117" s="49">
        <f>H118</f>
        <v>100000</v>
      </c>
      <c r="J117" s="22"/>
    </row>
    <row r="118" spans="1:16" ht="13.5" thickBot="1" x14ac:dyDescent="0.25">
      <c r="A118" s="8"/>
      <c r="B118" s="42" t="s">
        <v>94</v>
      </c>
      <c r="C118" s="43" t="s">
        <v>54</v>
      </c>
      <c r="D118" s="43" t="s">
        <v>142</v>
      </c>
      <c r="E118" s="46" t="s">
        <v>20</v>
      </c>
      <c r="F118" s="47" t="s">
        <v>143</v>
      </c>
      <c r="G118" s="47">
        <v>200</v>
      </c>
      <c r="H118" s="49">
        <v>100000</v>
      </c>
      <c r="J118" s="22"/>
    </row>
    <row r="119" spans="1:16" ht="13.5" thickBot="1" x14ac:dyDescent="0.25">
      <c r="A119" s="8"/>
      <c r="B119" s="73" t="s">
        <v>17</v>
      </c>
      <c r="C119" s="74"/>
      <c r="D119" s="74"/>
      <c r="E119" s="99"/>
      <c r="F119" s="39"/>
      <c r="G119" s="76"/>
      <c r="H119" s="77">
        <f>H8+H42+H60+H84+H55+H110+H49</f>
        <v>2596457.75</v>
      </c>
    </row>
    <row r="120" spans="1:16" x14ac:dyDescent="0.25">
      <c r="A120" s="8"/>
      <c r="B120" s="7"/>
      <c r="C120" s="8"/>
      <c r="D120" s="8"/>
      <c r="E120" s="8"/>
      <c r="F120" s="8"/>
      <c r="G120" s="8"/>
      <c r="H120" s="9"/>
      <c r="I120" s="9"/>
      <c r="J120" s="9"/>
      <c r="K120" s="9"/>
      <c r="L120" s="9"/>
      <c r="M120" s="9"/>
      <c r="N120" s="9"/>
      <c r="O120" s="9"/>
      <c r="P120" s="9"/>
    </row>
    <row r="121" spans="1:16" x14ac:dyDescent="0.2"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x14ac:dyDescent="0.2"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x14ac:dyDescent="0.2"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x14ac:dyDescent="0.2"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x14ac:dyDescent="0.2"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x14ac:dyDescent="0.2"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x14ac:dyDescent="0.25">
      <c r="B127" s="1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x14ac:dyDescent="0.25">
      <c r="B128" s="1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2:16" x14ac:dyDescent="0.25">
      <c r="B129" s="2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6" x14ac:dyDescent="0.25">
      <c r="B130" s="2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2:16" x14ac:dyDescent="0.25">
      <c r="B131" s="2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2:16" x14ac:dyDescent="0.25">
      <c r="B132" s="2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x14ac:dyDescent="0.25">
      <c r="B133" s="2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x14ac:dyDescent="0.25">
      <c r="B134" s="2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2:16" x14ac:dyDescent="0.25">
      <c r="B135" s="2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2:16" x14ac:dyDescent="0.25">
      <c r="B136" s="2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2:16" x14ac:dyDescent="0.25">
      <c r="B137" s="2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2:16" x14ac:dyDescent="0.25">
      <c r="B138" s="2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2:16" x14ac:dyDescent="0.25">
      <c r="B139" s="2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2:16" x14ac:dyDescent="0.25">
      <c r="B140" s="2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2:16" x14ac:dyDescent="0.25">
      <c r="B141" s="2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2:16" x14ac:dyDescent="0.25">
      <c r="B142" s="2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x14ac:dyDescent="0.25">
      <c r="B143" s="2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2:16" x14ac:dyDescent="0.25">
      <c r="B144" s="2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2:16" x14ac:dyDescent="0.25">
      <c r="B145" s="2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2:16" x14ac:dyDescent="0.25">
      <c r="B146" s="2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2:16" x14ac:dyDescent="0.25">
      <c r="B147" s="2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2:16" x14ac:dyDescent="0.25">
      <c r="B148" s="2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2:16" x14ac:dyDescent="0.25">
      <c r="B149" s="2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x14ac:dyDescent="0.25">
      <c r="B150" s="2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2:16" x14ac:dyDescent="0.25">
      <c r="B151" s="2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2:16" x14ac:dyDescent="0.25">
      <c r="B152" s="2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2:16" x14ac:dyDescent="0.25">
      <c r="B153" s="2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x14ac:dyDescent="0.25">
      <c r="B154" s="2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2:16" x14ac:dyDescent="0.25">
      <c r="B155" s="2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2:16" x14ac:dyDescent="0.25">
      <c r="B156" s="2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x14ac:dyDescent="0.25">
      <c r="B157" s="2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2:16" x14ac:dyDescent="0.25">
      <c r="B158" s="2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2:16" x14ac:dyDescent="0.25">
      <c r="B159" s="2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2:16" x14ac:dyDescent="0.25">
      <c r="B160" s="2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2:16" x14ac:dyDescent="0.25">
      <c r="B161" s="2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2:16" x14ac:dyDescent="0.25">
      <c r="B162" s="2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2:16" x14ac:dyDescent="0.25">
      <c r="B163" s="2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2:16" x14ac:dyDescent="0.25">
      <c r="B164" s="2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2:16" x14ac:dyDescent="0.25">
      <c r="B165" s="2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2:16" x14ac:dyDescent="0.25">
      <c r="B166" s="2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2:16" x14ac:dyDescent="0.25">
      <c r="B167" s="2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2:16" x14ac:dyDescent="0.25">
      <c r="B168" s="2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2:16" x14ac:dyDescent="0.25">
      <c r="B169" s="2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2:16" x14ac:dyDescent="0.25">
      <c r="B170" s="2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2:16" x14ac:dyDescent="0.25">
      <c r="B171" s="2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2:16" x14ac:dyDescent="0.25">
      <c r="B172" s="2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2:16" x14ac:dyDescent="0.25">
      <c r="B173" s="2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2:16" x14ac:dyDescent="0.25">
      <c r="B174" s="2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2:16" x14ac:dyDescent="0.25">
      <c r="B175" s="2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2:16" x14ac:dyDescent="0.25">
      <c r="B176" s="2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2:16" x14ac:dyDescent="0.25">
      <c r="B177" s="2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2:16" x14ac:dyDescent="0.25">
      <c r="B178" s="2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2:16" x14ac:dyDescent="0.25">
      <c r="B179" s="2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2:16" x14ac:dyDescent="0.25">
      <c r="B180" s="2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2:16" x14ac:dyDescent="0.25">
      <c r="B181" s="2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2:16" x14ac:dyDescent="0.25">
      <c r="B182" s="2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2:16" x14ac:dyDescent="0.25">
      <c r="B183" s="2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2:16" x14ac:dyDescent="0.25">
      <c r="B184" s="2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2:16" x14ac:dyDescent="0.25">
      <c r="B185" s="2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2:16" x14ac:dyDescent="0.25">
      <c r="B186" s="2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2:16" x14ac:dyDescent="0.25">
      <c r="B187" s="2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2:16" x14ac:dyDescent="0.25">
      <c r="B188" s="2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2:16" x14ac:dyDescent="0.25">
      <c r="B189" s="2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2:16" x14ac:dyDescent="0.25">
      <c r="B190" s="2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2:16" x14ac:dyDescent="0.25">
      <c r="B191" s="2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2:16" x14ac:dyDescent="0.25">
      <c r="B192" s="2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2:16" x14ac:dyDescent="0.25">
      <c r="B193" s="2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2:16" x14ac:dyDescent="0.25">
      <c r="B194" s="2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2:16" x14ac:dyDescent="0.25">
      <c r="B195" s="2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2:16" x14ac:dyDescent="0.25">
      <c r="B196" s="2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2:16" x14ac:dyDescent="0.25">
      <c r="B197" s="2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2:16" x14ac:dyDescent="0.25">
      <c r="B198" s="2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2:16" x14ac:dyDescent="0.25">
      <c r="B199" s="2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2:16" x14ac:dyDescent="0.25">
      <c r="B200" s="2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2:16" x14ac:dyDescent="0.25">
      <c r="B201" s="2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2:16" x14ac:dyDescent="0.25">
      <c r="B202" s="2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2:16" x14ac:dyDescent="0.25">
      <c r="B203" s="2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2:16" x14ac:dyDescent="0.25">
      <c r="B204" s="2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2:16" x14ac:dyDescent="0.25">
      <c r="B205" s="2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2:16" x14ac:dyDescent="0.25">
      <c r="B206" s="2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2:16" x14ac:dyDescent="0.25">
      <c r="B207" s="20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2:16" x14ac:dyDescent="0.25">
      <c r="B208" s="20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2:16" x14ac:dyDescent="0.25">
      <c r="B209" s="2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2:16" x14ac:dyDescent="0.25">
      <c r="B210" s="20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2:16" x14ac:dyDescent="0.25">
      <c r="B211" s="2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2:16" x14ac:dyDescent="0.25">
      <c r="B212" s="2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2:16" x14ac:dyDescent="0.25">
      <c r="B213" s="2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2:16" x14ac:dyDescent="0.25">
      <c r="B214" s="2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2:16" x14ac:dyDescent="0.25">
      <c r="B215" s="2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2:16" x14ac:dyDescent="0.25">
      <c r="B216" s="20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2:16" x14ac:dyDescent="0.25">
      <c r="B217" s="2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2:16" x14ac:dyDescent="0.25">
      <c r="B218" s="2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2:16" x14ac:dyDescent="0.25">
      <c r="B219" s="2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2:16" x14ac:dyDescent="0.25">
      <c r="B220" s="2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2:16" x14ac:dyDescent="0.25">
      <c r="B221" s="20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2:16" x14ac:dyDescent="0.25">
      <c r="B222" s="20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2:16" x14ac:dyDescent="0.25">
      <c r="B223" s="20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2:16" x14ac:dyDescent="0.25">
      <c r="B224" s="2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2:16" x14ac:dyDescent="0.25">
      <c r="B225" s="2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2:16" x14ac:dyDescent="0.25">
      <c r="B226" s="2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2:16" x14ac:dyDescent="0.25">
      <c r="B227" s="2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2:16" x14ac:dyDescent="0.25">
      <c r="B228" s="2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2:16" x14ac:dyDescent="0.25">
      <c r="B229" s="2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2:16" x14ac:dyDescent="0.25">
      <c r="B230" s="20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2:16" x14ac:dyDescent="0.25">
      <c r="B231" s="20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2:16" x14ac:dyDescent="0.25">
      <c r="B232" s="20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2:16" x14ac:dyDescent="0.25">
      <c r="B233" s="2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2:16" x14ac:dyDescent="0.25">
      <c r="B234" s="2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2:16" x14ac:dyDescent="0.25">
      <c r="B235" s="2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2:16" x14ac:dyDescent="0.25">
      <c r="B236" s="20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2:16" x14ac:dyDescent="0.25">
      <c r="B237" s="2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2:16" x14ac:dyDescent="0.25">
      <c r="B238" s="20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2:16" x14ac:dyDescent="0.25">
      <c r="B239" s="20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2:16" x14ac:dyDescent="0.25">
      <c r="B240" s="2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2:16" x14ac:dyDescent="0.25">
      <c r="B241" s="2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2:16" x14ac:dyDescent="0.25">
      <c r="B242" s="2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2:16" x14ac:dyDescent="0.25">
      <c r="B243" s="20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2:16" x14ac:dyDescent="0.25">
      <c r="B244" s="2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2:16" x14ac:dyDescent="0.25">
      <c r="B245" s="2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2:16" x14ac:dyDescent="0.25">
      <c r="B246" s="20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2:16" x14ac:dyDescent="0.25">
      <c r="B247" s="2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2:16" x14ac:dyDescent="0.25">
      <c r="B248" s="2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2:16" x14ac:dyDescent="0.25">
      <c r="B249" s="20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2:16" x14ac:dyDescent="0.25">
      <c r="B250" s="2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2:16" x14ac:dyDescent="0.25">
      <c r="B251" s="2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2:16" x14ac:dyDescent="0.25">
      <c r="B252" s="2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2:16" x14ac:dyDescent="0.25">
      <c r="B253" s="2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2:16" x14ac:dyDescent="0.25">
      <c r="B254" s="20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2:16" x14ac:dyDescent="0.25">
      <c r="B255" s="20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2:16" x14ac:dyDescent="0.25">
      <c r="B256" s="20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2:16" x14ac:dyDescent="0.25">
      <c r="B257" s="20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2:16" x14ac:dyDescent="0.25">
      <c r="B258" s="20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2:16" x14ac:dyDescent="0.25">
      <c r="B259" s="20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2:16" x14ac:dyDescent="0.25">
      <c r="B260" s="20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2:16" x14ac:dyDescent="0.25">
      <c r="B261" s="20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2:16" x14ac:dyDescent="0.25">
      <c r="B262" s="2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2:16" x14ac:dyDescent="0.25">
      <c r="B263" s="2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2:16" x14ac:dyDescent="0.25">
      <c r="B264" s="2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2:16" x14ac:dyDescent="0.25">
      <c r="B265" s="2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2:16" x14ac:dyDescent="0.25">
      <c r="B266" s="2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2:16" x14ac:dyDescent="0.25">
      <c r="B267" s="2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2:16" x14ac:dyDescent="0.25">
      <c r="B268" s="2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2:16" x14ac:dyDescent="0.25">
      <c r="B269" s="20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2:16" x14ac:dyDescent="0.25">
      <c r="B270" s="2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2:16" x14ac:dyDescent="0.25">
      <c r="B271" s="2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2:16" x14ac:dyDescent="0.25">
      <c r="B272" s="2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2:16" x14ac:dyDescent="0.25">
      <c r="B273" s="20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2:16" x14ac:dyDescent="0.25">
      <c r="B274" s="20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2:16" x14ac:dyDescent="0.25">
      <c r="B275" s="20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2:16" x14ac:dyDescent="0.25">
      <c r="B276" s="20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2:16" x14ac:dyDescent="0.25">
      <c r="B277" s="2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2:16" x14ac:dyDescent="0.25">
      <c r="B278" s="20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2:16" x14ac:dyDescent="0.25">
      <c r="B279" s="2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2:16" x14ac:dyDescent="0.25">
      <c r="B280" s="2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2:16" x14ac:dyDescent="0.25">
      <c r="B281" s="20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2:16" x14ac:dyDescent="0.25">
      <c r="B282" s="20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2:16" x14ac:dyDescent="0.25">
      <c r="B283" s="20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2:16" x14ac:dyDescent="0.25">
      <c r="B284" s="2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2:16" x14ac:dyDescent="0.25">
      <c r="B285" s="2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2:16" x14ac:dyDescent="0.25">
      <c r="B286" s="2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2:16" x14ac:dyDescent="0.25">
      <c r="B287" s="2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2:16" x14ac:dyDescent="0.25">
      <c r="B288" s="2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2:16" x14ac:dyDescent="0.25">
      <c r="B289" s="20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2:16" x14ac:dyDescent="0.25">
      <c r="B290" s="20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2:16" x14ac:dyDescent="0.25">
      <c r="B291" s="2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2:16" x14ac:dyDescent="0.25">
      <c r="B292" s="20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2:16" x14ac:dyDescent="0.25">
      <c r="B293" s="2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2:16" x14ac:dyDescent="0.25">
      <c r="B294" s="20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2:16" x14ac:dyDescent="0.25">
      <c r="B295" s="2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2:16" x14ac:dyDescent="0.25">
      <c r="B296" s="2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2:16" x14ac:dyDescent="0.25">
      <c r="B297" s="20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2:16" x14ac:dyDescent="0.25">
      <c r="B298" s="20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2:16" x14ac:dyDescent="0.25">
      <c r="B299" s="20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2:16" x14ac:dyDescent="0.25">
      <c r="B300" s="2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2:16" x14ac:dyDescent="0.25">
      <c r="B301" s="2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2:16" x14ac:dyDescent="0.25">
      <c r="B302" s="20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2:16" x14ac:dyDescent="0.25">
      <c r="B303" s="2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2:16" x14ac:dyDescent="0.25">
      <c r="B304" s="2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2:16" x14ac:dyDescent="0.25">
      <c r="B305" s="2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2:16" x14ac:dyDescent="0.25">
      <c r="B306" s="2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2:16" x14ac:dyDescent="0.25">
      <c r="B307" s="2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2:16" x14ac:dyDescent="0.25">
      <c r="B308" s="20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2:16" x14ac:dyDescent="0.25">
      <c r="B309" s="20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2:16" x14ac:dyDescent="0.25">
      <c r="B310" s="20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2:16" x14ac:dyDescent="0.25">
      <c r="B311" s="20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2:16" x14ac:dyDescent="0.25">
      <c r="B312" s="20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2:16" x14ac:dyDescent="0.25">
      <c r="B313" s="20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2:16" x14ac:dyDescent="0.25">
      <c r="B314" s="20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2:16" x14ac:dyDescent="0.25">
      <c r="B315" s="2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2:16" x14ac:dyDescent="0.25">
      <c r="B316" s="2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2:16" x14ac:dyDescent="0.25">
      <c r="B317" s="20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2:16" x14ac:dyDescent="0.25">
      <c r="B318" s="20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2:16" x14ac:dyDescent="0.25">
      <c r="B319" s="20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2:16" x14ac:dyDescent="0.25">
      <c r="B320" s="2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2:16" x14ac:dyDescent="0.25">
      <c r="B321" s="20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2:16" x14ac:dyDescent="0.25">
      <c r="B322" s="20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2:16" x14ac:dyDescent="0.25">
      <c r="B323" s="20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2:16" x14ac:dyDescent="0.25">
      <c r="B324" s="2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2:16" x14ac:dyDescent="0.25">
      <c r="B325" s="2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2:16" x14ac:dyDescent="0.25">
      <c r="B326" s="2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2:16" x14ac:dyDescent="0.25">
      <c r="B327" s="2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2:16" x14ac:dyDescent="0.25">
      <c r="B328" s="2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2:16" x14ac:dyDescent="0.25">
      <c r="B329" s="20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2:16" x14ac:dyDescent="0.25">
      <c r="B330" s="20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2:16" x14ac:dyDescent="0.25">
      <c r="B331" s="20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2:16" x14ac:dyDescent="0.25">
      <c r="B332" s="20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2:16" x14ac:dyDescent="0.25">
      <c r="B333" s="20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2:16" x14ac:dyDescent="0.25">
      <c r="B334" s="20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2:16" x14ac:dyDescent="0.25">
      <c r="B335" s="20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2:16" x14ac:dyDescent="0.25">
      <c r="B336" s="2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2:16" x14ac:dyDescent="0.25">
      <c r="B337" s="2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2:16" x14ac:dyDescent="0.25">
      <c r="B338" s="2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2:16" x14ac:dyDescent="0.25">
      <c r="B339" s="20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2:16" x14ac:dyDescent="0.25">
      <c r="B340" s="2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2:16" x14ac:dyDescent="0.25">
      <c r="B341" s="20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2:16" x14ac:dyDescent="0.25">
      <c r="B342" s="20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2:16" x14ac:dyDescent="0.25">
      <c r="B343" s="20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2:16" x14ac:dyDescent="0.25">
      <c r="B344" s="20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2:16" x14ac:dyDescent="0.25">
      <c r="B345" s="20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2:16" x14ac:dyDescent="0.25">
      <c r="B346" s="20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2:16" x14ac:dyDescent="0.25">
      <c r="B347" s="20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2:16" x14ac:dyDescent="0.25">
      <c r="B348" s="20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2:16" x14ac:dyDescent="0.25">
      <c r="B349" s="20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2:16" x14ac:dyDescent="0.25">
      <c r="B350" s="20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2:16" x14ac:dyDescent="0.25">
      <c r="B351" s="20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2:16" x14ac:dyDescent="0.25">
      <c r="B352" s="20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2:16" x14ac:dyDescent="0.25">
      <c r="B353" s="20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2:16" x14ac:dyDescent="0.25">
      <c r="B354" s="20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2:16" x14ac:dyDescent="0.25">
      <c r="B355" s="2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2:16" x14ac:dyDescent="0.25">
      <c r="B356" s="2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2:16" x14ac:dyDescent="0.25">
      <c r="B357" s="2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2:16" x14ac:dyDescent="0.25">
      <c r="B358" s="20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2:16" x14ac:dyDescent="0.25">
      <c r="B359" s="20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2:16" x14ac:dyDescent="0.25">
      <c r="B360" s="20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2:16" x14ac:dyDescent="0.25">
      <c r="B361" s="20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2:16" x14ac:dyDescent="0.25">
      <c r="B362" s="2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2:16" x14ac:dyDescent="0.25">
      <c r="B363" s="2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2:16" x14ac:dyDescent="0.25">
      <c r="B364" s="2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2:16" x14ac:dyDescent="0.25">
      <c r="B365" s="20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2:16" x14ac:dyDescent="0.25">
      <c r="B366" s="20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2:16" x14ac:dyDescent="0.25">
      <c r="B367" s="20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2:16" x14ac:dyDescent="0.25">
      <c r="B368" s="20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2:16" x14ac:dyDescent="0.25">
      <c r="B369" s="20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2:16" x14ac:dyDescent="0.25">
      <c r="B370" s="2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2:16" x14ac:dyDescent="0.25">
      <c r="B371" s="20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2:16" x14ac:dyDescent="0.25">
      <c r="B372" s="2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2:16" x14ac:dyDescent="0.25">
      <c r="B373" s="20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2:16" x14ac:dyDescent="0.25">
      <c r="B374" s="20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2:16" x14ac:dyDescent="0.25">
      <c r="B375" s="20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2:16" x14ac:dyDescent="0.25">
      <c r="B376" s="20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2:16" x14ac:dyDescent="0.25">
      <c r="B377" s="20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2:16" x14ac:dyDescent="0.25">
      <c r="B378" s="20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2:16" x14ac:dyDescent="0.25">
      <c r="B379" s="2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2:16" x14ac:dyDescent="0.25">
      <c r="B380" s="20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2:16" x14ac:dyDescent="0.25">
      <c r="B381" s="20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2:16" x14ac:dyDescent="0.25">
      <c r="B382" s="20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2:16" x14ac:dyDescent="0.25">
      <c r="B383" s="20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2:16" x14ac:dyDescent="0.25">
      <c r="B384" s="20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2:16" x14ac:dyDescent="0.25">
      <c r="B385" s="20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2:16" x14ac:dyDescent="0.25">
      <c r="B386" s="20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2:16" x14ac:dyDescent="0.25">
      <c r="B387" s="20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2:16" x14ac:dyDescent="0.25">
      <c r="B388" s="2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2:16" x14ac:dyDescent="0.25">
      <c r="B389" s="20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2:16" x14ac:dyDescent="0.25">
      <c r="B390" s="20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2:16" x14ac:dyDescent="0.25">
      <c r="B391" s="20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2:16" x14ac:dyDescent="0.25">
      <c r="B392" s="20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2:16" x14ac:dyDescent="0.25">
      <c r="B393" s="20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2:16" x14ac:dyDescent="0.25">
      <c r="B394" s="20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2:16" x14ac:dyDescent="0.25">
      <c r="B395" s="20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2:16" x14ac:dyDescent="0.25">
      <c r="B396" s="20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2:16" x14ac:dyDescent="0.25">
      <c r="B397" s="20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2:16" x14ac:dyDescent="0.25">
      <c r="B398" s="20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2:16" x14ac:dyDescent="0.25">
      <c r="B399" s="20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2:16" x14ac:dyDescent="0.25">
      <c r="B400" s="20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2:16" x14ac:dyDescent="0.25">
      <c r="B401" s="20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2:16" x14ac:dyDescent="0.25">
      <c r="B402" s="20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2:16" x14ac:dyDescent="0.25">
      <c r="B403" s="20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2:16" x14ac:dyDescent="0.25">
      <c r="B404" s="20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2:16" x14ac:dyDescent="0.25">
      <c r="B405" s="20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2:16" x14ac:dyDescent="0.25">
      <c r="B406" s="20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2:16" x14ac:dyDescent="0.25">
      <c r="B407" s="20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2:16" x14ac:dyDescent="0.25">
      <c r="B408" s="20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2:16" x14ac:dyDescent="0.25">
      <c r="B409" s="20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2:16" x14ac:dyDescent="0.25">
      <c r="B410" s="20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2:16" x14ac:dyDescent="0.25">
      <c r="B411" s="20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2:16" x14ac:dyDescent="0.25">
      <c r="B412" s="2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2:16" x14ac:dyDescent="0.25">
      <c r="B413" s="2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2:16" x14ac:dyDescent="0.25">
      <c r="B414" s="2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2:16" x14ac:dyDescent="0.25">
      <c r="B415" s="2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2:16" x14ac:dyDescent="0.25">
      <c r="B416" s="2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2:16" x14ac:dyDescent="0.25">
      <c r="B417" s="2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2:16" x14ac:dyDescent="0.25">
      <c r="B418" s="2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2:16" x14ac:dyDescent="0.25">
      <c r="B419" s="2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2:16" x14ac:dyDescent="0.25">
      <c r="B420" s="2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2:16" x14ac:dyDescent="0.25">
      <c r="B421" s="2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2:16" x14ac:dyDescent="0.25">
      <c r="B422" s="2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2:16" x14ac:dyDescent="0.25">
      <c r="B423" s="2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2:16" x14ac:dyDescent="0.25">
      <c r="B424" s="2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2:16" x14ac:dyDescent="0.25">
      <c r="B425" s="2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2:16" x14ac:dyDescent="0.25">
      <c r="B426" s="2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2:16" x14ac:dyDescent="0.25">
      <c r="B427" s="2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2:16" x14ac:dyDescent="0.25">
      <c r="B428" s="2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2:16" x14ac:dyDescent="0.25">
      <c r="B429" s="2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2:16" x14ac:dyDescent="0.25">
      <c r="B430" s="2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2:16" x14ac:dyDescent="0.25">
      <c r="B431" s="2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2:16" x14ac:dyDescent="0.25">
      <c r="B432" s="2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2:16" x14ac:dyDescent="0.25">
      <c r="B433" s="2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2:16" x14ac:dyDescent="0.25">
      <c r="B434" s="2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2:16" x14ac:dyDescent="0.25">
      <c r="B435" s="2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2:16" x14ac:dyDescent="0.25">
      <c r="B436" s="2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2:16" x14ac:dyDescent="0.25">
      <c r="B437" s="2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2:16" x14ac:dyDescent="0.25">
      <c r="B438" s="2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2:16" x14ac:dyDescent="0.25">
      <c r="B439" s="2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2:16" x14ac:dyDescent="0.25">
      <c r="B440" s="2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2:16" x14ac:dyDescent="0.25">
      <c r="B441" s="2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2:16" x14ac:dyDescent="0.25">
      <c r="B442" s="2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2:16" x14ac:dyDescent="0.25">
      <c r="B443" s="2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2:16" x14ac:dyDescent="0.25">
      <c r="B444" s="2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2:16" x14ac:dyDescent="0.25">
      <c r="B445" s="2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2:16" x14ac:dyDescent="0.25">
      <c r="B446" s="2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2:16" x14ac:dyDescent="0.25">
      <c r="B447" s="2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2:16" x14ac:dyDescent="0.25">
      <c r="B448" s="2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2:16" x14ac:dyDescent="0.25">
      <c r="B449" s="2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2:16" x14ac:dyDescent="0.25">
      <c r="B450" s="2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2:16" x14ac:dyDescent="0.25">
      <c r="B451" s="2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2:16" x14ac:dyDescent="0.25">
      <c r="B452" s="2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2:16" x14ac:dyDescent="0.25">
      <c r="B453" s="2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2:16" x14ac:dyDescent="0.25">
      <c r="B454" s="2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2:16" x14ac:dyDescent="0.25">
      <c r="B455" s="2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2:16" x14ac:dyDescent="0.25">
      <c r="B456" s="2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2:16" x14ac:dyDescent="0.25">
      <c r="B457" s="2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2:16" x14ac:dyDescent="0.25">
      <c r="B458" s="2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2:16" x14ac:dyDescent="0.25">
      <c r="B459" s="2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2:16" x14ac:dyDescent="0.25">
      <c r="B460" s="2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2:16" x14ac:dyDescent="0.25">
      <c r="B461" s="2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2:16" x14ac:dyDescent="0.25">
      <c r="B462" s="2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2:16" x14ac:dyDescent="0.25">
      <c r="B463" s="2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2:16" x14ac:dyDescent="0.25">
      <c r="B464" s="2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2:16" x14ac:dyDescent="0.25">
      <c r="B465" s="2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2:16" x14ac:dyDescent="0.25">
      <c r="B466" s="2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2:16" x14ac:dyDescent="0.25">
      <c r="B467" s="2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2:16" x14ac:dyDescent="0.25">
      <c r="B468" s="2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2:16" x14ac:dyDescent="0.25">
      <c r="B469" s="2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2:16" x14ac:dyDescent="0.25">
      <c r="B470" s="2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2:16" x14ac:dyDescent="0.25">
      <c r="B471" s="2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2:16" x14ac:dyDescent="0.25">
      <c r="B472" s="2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2:16" x14ac:dyDescent="0.25">
      <c r="B473" s="2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2:16" x14ac:dyDescent="0.25">
      <c r="B474" s="2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2:16" x14ac:dyDescent="0.25">
      <c r="B475" s="2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2:16" x14ac:dyDescent="0.25">
      <c r="B476" s="2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2:16" x14ac:dyDescent="0.25">
      <c r="B477" s="2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2:16" x14ac:dyDescent="0.25">
      <c r="B478" s="2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2:16" x14ac:dyDescent="0.25">
      <c r="B479" s="2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2:16" x14ac:dyDescent="0.25">
      <c r="B480" s="2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2:16" x14ac:dyDescent="0.25">
      <c r="B481" s="2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2:16" x14ac:dyDescent="0.25">
      <c r="B482" s="2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2:16" x14ac:dyDescent="0.25">
      <c r="B483" s="2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2:16" x14ac:dyDescent="0.25">
      <c r="B484" s="2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2:16" x14ac:dyDescent="0.25">
      <c r="B485" s="2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2:16" x14ac:dyDescent="0.25">
      <c r="B486" s="2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2:16" x14ac:dyDescent="0.25">
      <c r="B487" s="2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2:16" x14ac:dyDescent="0.25">
      <c r="B488" s="2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2:16" x14ac:dyDescent="0.25">
      <c r="B489" s="2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2:16" x14ac:dyDescent="0.25">
      <c r="B490" s="2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2:16" x14ac:dyDescent="0.25">
      <c r="B491" s="2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2:16" x14ac:dyDescent="0.25">
      <c r="B492" s="2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2:16" x14ac:dyDescent="0.25">
      <c r="B493" s="2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2:16" x14ac:dyDescent="0.25">
      <c r="B494" s="2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2:16" x14ac:dyDescent="0.25">
      <c r="B495" s="2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2:16" x14ac:dyDescent="0.25">
      <c r="B496" s="2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2:16" x14ac:dyDescent="0.25">
      <c r="B497" s="2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2:16" x14ac:dyDescent="0.25">
      <c r="B498" s="2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2:16" x14ac:dyDescent="0.25">
      <c r="B499" s="2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2:16" x14ac:dyDescent="0.25">
      <c r="B500" s="2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2:16" x14ac:dyDescent="0.25">
      <c r="B501" s="2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2:16" x14ac:dyDescent="0.25">
      <c r="B502" s="2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2:16" x14ac:dyDescent="0.25">
      <c r="B503" s="2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2:16" x14ac:dyDescent="0.25">
      <c r="B504" s="2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2:16" x14ac:dyDescent="0.25">
      <c r="B505" s="2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2:16" x14ac:dyDescent="0.25">
      <c r="B506" s="2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2:16" x14ac:dyDescent="0.25">
      <c r="B507" s="2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2:16" x14ac:dyDescent="0.25">
      <c r="B508" s="2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2:16" x14ac:dyDescent="0.25">
      <c r="B509" s="2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2:16" x14ac:dyDescent="0.25">
      <c r="B510" s="2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2:16" x14ac:dyDescent="0.25">
      <c r="B511" s="2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2:16" x14ac:dyDescent="0.25">
      <c r="B512" s="2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2:16" x14ac:dyDescent="0.25">
      <c r="B513" s="2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2:16" x14ac:dyDescent="0.25">
      <c r="B514" s="2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2:16" x14ac:dyDescent="0.25">
      <c r="B515" s="2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2:16" x14ac:dyDescent="0.25">
      <c r="B516" s="2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2:16" x14ac:dyDescent="0.25">
      <c r="B517" s="2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2:16" x14ac:dyDescent="0.25">
      <c r="B518" s="2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2:16" x14ac:dyDescent="0.25">
      <c r="B519" s="2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2:16" x14ac:dyDescent="0.25">
      <c r="B520" s="2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2:16" x14ac:dyDescent="0.25">
      <c r="B521" s="2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2:16" x14ac:dyDescent="0.25">
      <c r="B522" s="2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2:16" x14ac:dyDescent="0.25">
      <c r="B523" s="2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2:16" x14ac:dyDescent="0.25">
      <c r="B524" s="2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2:16" x14ac:dyDescent="0.25">
      <c r="B525" s="2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2:16" x14ac:dyDescent="0.25">
      <c r="B526" s="2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2:16" x14ac:dyDescent="0.25">
      <c r="B527" s="2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2:16" x14ac:dyDescent="0.25">
      <c r="B528" s="2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2:16" x14ac:dyDescent="0.25">
      <c r="B529" s="2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2:16" x14ac:dyDescent="0.25">
      <c r="B530" s="2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2:16" x14ac:dyDescent="0.25">
      <c r="B531" s="2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2:16" x14ac:dyDescent="0.25">
      <c r="B532" s="2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2:16" x14ac:dyDescent="0.25">
      <c r="B533" s="2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2:16" x14ac:dyDescent="0.25">
      <c r="B534" s="2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2:16" x14ac:dyDescent="0.25">
      <c r="B535" s="2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2:16" x14ac:dyDescent="0.25">
      <c r="B536" s="2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2:16" x14ac:dyDescent="0.25">
      <c r="B537" s="2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2:16" x14ac:dyDescent="0.25">
      <c r="B538" s="2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2:16" x14ac:dyDescent="0.25">
      <c r="B539" s="2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2:16" x14ac:dyDescent="0.25">
      <c r="B540" s="2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2:16" x14ac:dyDescent="0.25">
      <c r="B541" s="2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2:16" x14ac:dyDescent="0.25">
      <c r="B542" s="2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2:16" x14ac:dyDescent="0.25">
      <c r="B543" s="2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2:16" x14ac:dyDescent="0.25">
      <c r="B544" s="2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2:16" x14ac:dyDescent="0.25">
      <c r="B545" s="2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2:16" x14ac:dyDescent="0.25">
      <c r="B546" s="2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2:16" x14ac:dyDescent="0.25">
      <c r="B547" s="2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2:16" x14ac:dyDescent="0.25">
      <c r="B548" s="2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2:16" x14ac:dyDescent="0.25">
      <c r="B549" s="2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2:16" x14ac:dyDescent="0.25">
      <c r="B550" s="2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2:16" x14ac:dyDescent="0.25">
      <c r="B551" s="2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2:16" x14ac:dyDescent="0.25">
      <c r="B552" s="2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2:16" x14ac:dyDescent="0.25">
      <c r="B553" s="2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2:16" x14ac:dyDescent="0.25">
      <c r="B554" s="2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2:16" x14ac:dyDescent="0.25">
      <c r="B555" s="2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2:16" x14ac:dyDescent="0.25">
      <c r="B556" s="2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2:16" x14ac:dyDescent="0.25">
      <c r="B557" s="2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2:16" x14ac:dyDescent="0.25">
      <c r="B558" s="2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2:16" x14ac:dyDescent="0.25">
      <c r="B559" s="2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2:16" x14ac:dyDescent="0.25">
      <c r="B560" s="2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2:16" x14ac:dyDescent="0.25">
      <c r="B561" s="2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2:16" x14ac:dyDescent="0.25">
      <c r="B562" s="2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2:16" x14ac:dyDescent="0.25">
      <c r="B563" s="2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2:16" x14ac:dyDescent="0.25">
      <c r="B564" s="2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2:16" x14ac:dyDescent="0.25">
      <c r="B565" s="2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2:16" x14ac:dyDescent="0.25">
      <c r="B566" s="2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2:16" x14ac:dyDescent="0.25">
      <c r="B567" s="2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2:16" x14ac:dyDescent="0.25">
      <c r="B568" s="2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2:16" x14ac:dyDescent="0.25">
      <c r="B569" s="2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2:16" x14ac:dyDescent="0.25">
      <c r="B570" s="2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2:16" x14ac:dyDescent="0.25">
      <c r="B571" s="2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2:16" x14ac:dyDescent="0.25">
      <c r="B572" s="2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2:16" x14ac:dyDescent="0.25">
      <c r="B573" s="2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2:16" x14ac:dyDescent="0.25">
      <c r="B574" s="2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2:16" x14ac:dyDescent="0.25">
      <c r="B575" s="2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2:16" x14ac:dyDescent="0.25">
      <c r="B576" s="2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2:16" x14ac:dyDescent="0.25">
      <c r="B577" s="2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2:16" x14ac:dyDescent="0.25">
      <c r="B578" s="2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2:16" x14ac:dyDescent="0.25">
      <c r="B579" s="2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2:16" x14ac:dyDescent="0.25">
      <c r="B580" s="2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2:16" x14ac:dyDescent="0.25">
      <c r="B581" s="2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2:16" x14ac:dyDescent="0.25">
      <c r="B582" s="2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2:16" x14ac:dyDescent="0.25">
      <c r="B583" s="2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2:16" x14ac:dyDescent="0.25">
      <c r="B584" s="2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2:16" x14ac:dyDescent="0.25">
      <c r="B585" s="2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2:16" x14ac:dyDescent="0.25">
      <c r="B586" s="2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2:16" x14ac:dyDescent="0.25">
      <c r="B587" s="2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2:16" x14ac:dyDescent="0.25">
      <c r="B588" s="2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2:16" x14ac:dyDescent="0.25">
      <c r="B589" s="2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2:16" x14ac:dyDescent="0.25">
      <c r="B590" s="2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2:16" x14ac:dyDescent="0.25">
      <c r="B591" s="2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2:16" x14ac:dyDescent="0.25">
      <c r="B592" s="2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2:16" x14ac:dyDescent="0.25">
      <c r="B593" s="2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2:16" x14ac:dyDescent="0.25">
      <c r="B594" s="2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2:16" x14ac:dyDescent="0.25">
      <c r="B595" s="2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2:16" x14ac:dyDescent="0.25">
      <c r="B596" s="2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2:16" x14ac:dyDescent="0.25">
      <c r="B597" s="2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2:16" x14ac:dyDescent="0.25">
      <c r="B598" s="2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2:16" x14ac:dyDescent="0.25">
      <c r="B599" s="2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2:16" x14ac:dyDescent="0.25">
      <c r="B600" s="2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2:16" x14ac:dyDescent="0.25">
      <c r="B601" s="2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2:16" x14ac:dyDescent="0.25">
      <c r="B602" s="2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2:16" x14ac:dyDescent="0.25">
      <c r="B603" s="2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2:16" x14ac:dyDescent="0.25">
      <c r="B604" s="2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2:16" x14ac:dyDescent="0.25">
      <c r="B605" s="2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2:16" x14ac:dyDescent="0.25">
      <c r="B606" s="2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2:16" x14ac:dyDescent="0.25">
      <c r="B607" s="2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2:16" x14ac:dyDescent="0.25">
      <c r="B608" s="2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2:16" x14ac:dyDescent="0.25">
      <c r="B609" s="2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2:16" x14ac:dyDescent="0.25">
      <c r="B610" s="2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2:16" x14ac:dyDescent="0.25">
      <c r="B611" s="2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2:16" x14ac:dyDescent="0.25">
      <c r="B612" s="2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2:16" x14ac:dyDescent="0.25">
      <c r="B613" s="2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2:16" x14ac:dyDescent="0.25">
      <c r="B614" s="2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2:16" x14ac:dyDescent="0.25">
      <c r="B615" s="2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2:16" x14ac:dyDescent="0.25">
      <c r="B616" s="2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2:16" x14ac:dyDescent="0.25">
      <c r="B617" s="2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2:16" x14ac:dyDescent="0.25">
      <c r="B618" s="2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2:16" x14ac:dyDescent="0.25">
      <c r="B619" s="2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2:16" x14ac:dyDescent="0.25">
      <c r="B620" s="2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2:16" x14ac:dyDescent="0.25">
      <c r="B621" s="2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2:16" x14ac:dyDescent="0.25">
      <c r="B622" s="2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2:16" x14ac:dyDescent="0.25">
      <c r="B623" s="2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2:16" x14ac:dyDescent="0.25">
      <c r="B624" s="2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2:16" x14ac:dyDescent="0.25">
      <c r="B625" s="2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2:16" x14ac:dyDescent="0.25">
      <c r="B626" s="2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2:16" x14ac:dyDescent="0.25">
      <c r="B627" s="2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2:16" x14ac:dyDescent="0.25">
      <c r="B628" s="2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2:16" x14ac:dyDescent="0.25">
      <c r="B629" s="2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2:16" x14ac:dyDescent="0.25">
      <c r="B630" s="2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2:16" x14ac:dyDescent="0.25">
      <c r="B631" s="2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2:16" x14ac:dyDescent="0.25">
      <c r="B632" s="2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2:16" x14ac:dyDescent="0.25">
      <c r="B633" s="2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2:16" x14ac:dyDescent="0.25">
      <c r="B634" s="2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2:16" x14ac:dyDescent="0.25">
      <c r="B635" s="2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2:16" x14ac:dyDescent="0.25">
      <c r="B636" s="2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2:16" x14ac:dyDescent="0.25">
      <c r="B637" s="2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2:16" x14ac:dyDescent="0.25">
      <c r="B638" s="2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2:16" x14ac:dyDescent="0.25">
      <c r="B639" s="2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2:16" x14ac:dyDescent="0.25">
      <c r="B640" s="2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2:16" x14ac:dyDescent="0.25">
      <c r="B641" s="2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2:16" x14ac:dyDescent="0.25">
      <c r="B642" s="2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2:16" x14ac:dyDescent="0.25">
      <c r="B643" s="2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2:16" x14ac:dyDescent="0.25">
      <c r="B644" s="2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2:16" x14ac:dyDescent="0.25">
      <c r="B645" s="2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2:16" x14ac:dyDescent="0.25">
      <c r="B646" s="2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2:16" x14ac:dyDescent="0.25">
      <c r="B647" s="2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2:16" x14ac:dyDescent="0.25">
      <c r="B648" s="2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2:16" x14ac:dyDescent="0.25">
      <c r="B649" s="2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2:16" x14ac:dyDescent="0.25">
      <c r="B650" s="2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2:16" x14ac:dyDescent="0.25">
      <c r="B651" s="2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2:16" x14ac:dyDescent="0.25">
      <c r="B652" s="2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2:16" x14ac:dyDescent="0.25">
      <c r="B653" s="2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2:16" x14ac:dyDescent="0.25">
      <c r="B654" s="2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2:16" x14ac:dyDescent="0.25">
      <c r="B655" s="2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2:16" x14ac:dyDescent="0.25">
      <c r="B656" s="2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2:16" x14ac:dyDescent="0.25">
      <c r="B657" s="2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2:16" x14ac:dyDescent="0.25">
      <c r="B658" s="2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2:16" x14ac:dyDescent="0.25">
      <c r="B659" s="2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2:16" x14ac:dyDescent="0.25">
      <c r="B660" s="2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2:16" x14ac:dyDescent="0.25">
      <c r="B661" s="2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2:16" x14ac:dyDescent="0.25">
      <c r="B662" s="2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2:16" x14ac:dyDescent="0.25">
      <c r="B663" s="2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2:16" x14ac:dyDescent="0.25">
      <c r="B664" s="2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2:16" x14ac:dyDescent="0.25">
      <c r="B665" s="2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2:16" x14ac:dyDescent="0.25">
      <c r="B666" s="2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2:16" x14ac:dyDescent="0.25">
      <c r="B667" s="2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2:16" x14ac:dyDescent="0.25">
      <c r="B668" s="2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2:16" x14ac:dyDescent="0.25">
      <c r="B669" s="2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2:16" x14ac:dyDescent="0.25">
      <c r="B670" s="2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2:16" x14ac:dyDescent="0.25">
      <c r="B671" s="2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2:16" x14ac:dyDescent="0.25">
      <c r="B672" s="2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2:16" x14ac:dyDescent="0.25">
      <c r="B673" s="2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2:16" x14ac:dyDescent="0.25">
      <c r="B674" s="2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2:16" x14ac:dyDescent="0.25">
      <c r="B675" s="2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2:16" x14ac:dyDescent="0.25">
      <c r="B676" s="2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2:16" x14ac:dyDescent="0.25">
      <c r="B677" s="2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2:16" x14ac:dyDescent="0.25">
      <c r="B678" s="2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2:16" x14ac:dyDescent="0.25">
      <c r="B679" s="2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2:16" x14ac:dyDescent="0.25">
      <c r="B680" s="2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2:16" x14ac:dyDescent="0.25">
      <c r="B681" s="2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2:16" x14ac:dyDescent="0.25">
      <c r="B682" s="2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2:16" x14ac:dyDescent="0.25">
      <c r="B683" s="2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2:16" x14ac:dyDescent="0.25">
      <c r="B684" s="2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2:16" x14ac:dyDescent="0.25">
      <c r="B685" s="2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2:16" x14ac:dyDescent="0.25">
      <c r="B686" s="2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2:16" x14ac:dyDescent="0.25">
      <c r="B687" s="2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2:16" x14ac:dyDescent="0.25">
      <c r="B688" s="2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2:16" x14ac:dyDescent="0.25">
      <c r="B689" s="2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2:16" x14ac:dyDescent="0.25">
      <c r="B690" s="2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2:16" x14ac:dyDescent="0.25">
      <c r="B691" s="2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2:16" x14ac:dyDescent="0.25">
      <c r="B692" s="2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2:16" x14ac:dyDescent="0.25">
      <c r="B693" s="2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2:16" x14ac:dyDescent="0.25">
      <c r="B694" s="2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2:16" x14ac:dyDescent="0.25">
      <c r="B695" s="2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2:16" x14ac:dyDescent="0.25">
      <c r="B696" s="2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2:16" x14ac:dyDescent="0.25">
      <c r="B697" s="2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2:16" x14ac:dyDescent="0.25">
      <c r="B698" s="2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2:16" x14ac:dyDescent="0.25">
      <c r="B699" s="2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2:16" x14ac:dyDescent="0.25">
      <c r="B700" s="2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2:16" x14ac:dyDescent="0.25">
      <c r="B701" s="2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2:16" x14ac:dyDescent="0.25">
      <c r="B702" s="2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2:16" x14ac:dyDescent="0.25">
      <c r="B703" s="2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2:16" x14ac:dyDescent="0.25">
      <c r="B704" s="2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2:16" x14ac:dyDescent="0.25">
      <c r="B705" s="2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2:16" x14ac:dyDescent="0.25">
      <c r="B706" s="2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2:16" x14ac:dyDescent="0.25">
      <c r="B707" s="2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2:16" x14ac:dyDescent="0.25">
      <c r="B708" s="2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2:16" x14ac:dyDescent="0.25">
      <c r="B709" s="2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2:16" x14ac:dyDescent="0.25">
      <c r="B710" s="2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2:16" x14ac:dyDescent="0.25">
      <c r="B711" s="2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2:16" x14ac:dyDescent="0.25">
      <c r="B712" s="2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2:16" x14ac:dyDescent="0.25">
      <c r="B713" s="2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2:16" x14ac:dyDescent="0.25">
      <c r="B714" s="2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2:16" x14ac:dyDescent="0.25">
      <c r="B715" s="2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2:16" x14ac:dyDescent="0.25">
      <c r="B716" s="2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2:16" x14ac:dyDescent="0.25">
      <c r="B717" s="2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2:16" x14ac:dyDescent="0.25">
      <c r="B718" s="2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2:16" x14ac:dyDescent="0.25">
      <c r="B719" s="2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2:16" x14ac:dyDescent="0.25">
      <c r="B720" s="2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2:16" x14ac:dyDescent="0.25">
      <c r="B721" s="2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2:16" x14ac:dyDescent="0.25">
      <c r="B722" s="2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2:16" x14ac:dyDescent="0.25">
      <c r="B723" s="2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2:16" x14ac:dyDescent="0.25">
      <c r="B724" s="2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2:16" x14ac:dyDescent="0.25">
      <c r="B725" s="2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2:16" x14ac:dyDescent="0.25">
      <c r="B726" s="2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2:16" x14ac:dyDescent="0.25">
      <c r="B727" s="2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2:16" x14ac:dyDescent="0.25">
      <c r="B728" s="2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2:16" x14ac:dyDescent="0.25">
      <c r="B729" s="2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2:16" x14ac:dyDescent="0.25">
      <c r="B730" s="2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2:16" x14ac:dyDescent="0.25">
      <c r="B731" s="2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2:16" x14ac:dyDescent="0.25">
      <c r="B732" s="2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2:16" x14ac:dyDescent="0.25">
      <c r="B733" s="2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2:16" x14ac:dyDescent="0.25">
      <c r="B734" s="2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2:16" x14ac:dyDescent="0.25">
      <c r="B735" s="2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2:16" x14ac:dyDescent="0.25">
      <c r="B736" s="2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2:16" x14ac:dyDescent="0.25">
      <c r="B737" s="2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2:16" x14ac:dyDescent="0.25">
      <c r="B738" s="2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2:16" x14ac:dyDescent="0.25">
      <c r="B739" s="2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2:16" x14ac:dyDescent="0.25">
      <c r="B740" s="2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2:16" x14ac:dyDescent="0.25">
      <c r="B741" s="2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2:16" x14ac:dyDescent="0.25">
      <c r="B742" s="2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2:16" x14ac:dyDescent="0.25">
      <c r="B743" s="2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2:16" x14ac:dyDescent="0.25">
      <c r="B744" s="2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2:16" x14ac:dyDescent="0.25">
      <c r="B745" s="2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2:16" x14ac:dyDescent="0.25">
      <c r="B746" s="2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2:16" x14ac:dyDescent="0.25">
      <c r="B747" s="2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2:16" x14ac:dyDescent="0.25">
      <c r="B748" s="2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2:16" x14ac:dyDescent="0.25">
      <c r="B749" s="2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2:16" x14ac:dyDescent="0.25">
      <c r="B750" s="2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2:16" x14ac:dyDescent="0.25">
      <c r="B751" s="2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2:16" x14ac:dyDescent="0.25">
      <c r="B752" s="2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2:16" x14ac:dyDescent="0.25">
      <c r="B753" s="2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2:16" x14ac:dyDescent="0.25">
      <c r="B754" s="2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2:16" x14ac:dyDescent="0.25">
      <c r="B755" s="2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2:16" x14ac:dyDescent="0.25">
      <c r="B756" s="2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2:16" x14ac:dyDescent="0.25">
      <c r="B757" s="2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2:16" x14ac:dyDescent="0.25">
      <c r="B758" s="2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2:16" x14ac:dyDescent="0.25">
      <c r="B759" s="2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2:16" x14ac:dyDescent="0.25">
      <c r="B760" s="2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2:16" x14ac:dyDescent="0.25">
      <c r="B761" s="2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2:16" x14ac:dyDescent="0.25">
      <c r="B762" s="2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2:16" x14ac:dyDescent="0.25">
      <c r="B763" s="2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2:16" x14ac:dyDescent="0.25">
      <c r="B764" s="2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2:16" x14ac:dyDescent="0.25">
      <c r="B765" s="2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2:16" x14ac:dyDescent="0.25">
      <c r="B766" s="2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2:16" x14ac:dyDescent="0.25">
      <c r="B767" s="2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2:16" x14ac:dyDescent="0.25">
      <c r="B768" s="2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2:16" x14ac:dyDescent="0.25">
      <c r="B769" s="2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2:16" x14ac:dyDescent="0.25">
      <c r="B770" s="2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2:16" x14ac:dyDescent="0.25">
      <c r="B771" s="2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2:16" x14ac:dyDescent="0.25">
      <c r="B772" s="2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2:16" x14ac:dyDescent="0.25">
      <c r="B773" s="2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2:16" x14ac:dyDescent="0.25">
      <c r="B774" s="2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2:16" x14ac:dyDescent="0.25">
      <c r="B775" s="2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2:16" x14ac:dyDescent="0.25">
      <c r="B776" s="2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2:16" x14ac:dyDescent="0.25">
      <c r="B777" s="2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2:16" x14ac:dyDescent="0.25">
      <c r="B778" s="2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2:16" x14ac:dyDescent="0.25">
      <c r="B779" s="2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2:16" x14ac:dyDescent="0.25">
      <c r="B780" s="2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2:16" x14ac:dyDescent="0.25">
      <c r="B781" s="2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2:16" x14ac:dyDescent="0.25">
      <c r="B782" s="2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2:16" x14ac:dyDescent="0.25">
      <c r="B783" s="2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2:16" x14ac:dyDescent="0.25">
      <c r="B784" s="2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2:16" x14ac:dyDescent="0.25">
      <c r="B785" s="2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2:16" x14ac:dyDescent="0.25">
      <c r="B786" s="2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2:16" x14ac:dyDescent="0.25">
      <c r="B787" s="2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2:16" x14ac:dyDescent="0.25">
      <c r="B788" s="2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2:16" x14ac:dyDescent="0.25">
      <c r="B789" s="2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2:16" x14ac:dyDescent="0.25">
      <c r="B790" s="2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2:16" x14ac:dyDescent="0.25">
      <c r="B791" s="2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2:16" x14ac:dyDescent="0.25">
      <c r="B792" s="2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2:16" x14ac:dyDescent="0.25">
      <c r="B793" s="2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2:16" x14ac:dyDescent="0.25">
      <c r="B794" s="2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2:16" x14ac:dyDescent="0.25">
      <c r="B795" s="2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2:16" x14ac:dyDescent="0.25">
      <c r="B796" s="2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2:16" x14ac:dyDescent="0.25">
      <c r="B797" s="2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2:16" x14ac:dyDescent="0.25">
      <c r="B798" s="2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2:16" x14ac:dyDescent="0.25">
      <c r="B799" s="2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2:16" x14ac:dyDescent="0.25">
      <c r="B800" s="2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2:16" x14ac:dyDescent="0.25">
      <c r="B801" s="2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2:16" x14ac:dyDescent="0.25">
      <c r="B802" s="2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2:16" x14ac:dyDescent="0.25">
      <c r="B803" s="2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2:16" x14ac:dyDescent="0.25">
      <c r="B804" s="2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2:16" x14ac:dyDescent="0.25">
      <c r="B805" s="2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2:16" x14ac:dyDescent="0.25">
      <c r="B806" s="2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2:16" x14ac:dyDescent="0.25">
      <c r="B807" s="2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2:16" x14ac:dyDescent="0.25">
      <c r="B808" s="2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2:16" x14ac:dyDescent="0.25">
      <c r="B809" s="2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2:16" x14ac:dyDescent="0.25">
      <c r="B810" s="2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2:16" x14ac:dyDescent="0.25">
      <c r="B811" s="2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2:16" x14ac:dyDescent="0.25">
      <c r="B812" s="2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2:16" x14ac:dyDescent="0.25">
      <c r="B813" s="2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2:16" x14ac:dyDescent="0.25">
      <c r="B814" s="2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2:16" x14ac:dyDescent="0.25">
      <c r="B815" s="2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2:16" x14ac:dyDescent="0.25">
      <c r="B816" s="2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2:16" x14ac:dyDescent="0.25">
      <c r="B817" s="2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</row>
    <row r="818" spans="2:16" x14ac:dyDescent="0.25">
      <c r="B818" s="20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</row>
    <row r="819" spans="2:16" x14ac:dyDescent="0.25">
      <c r="B819" s="20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</row>
    <row r="820" spans="2:16" x14ac:dyDescent="0.25">
      <c r="B820" s="20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</row>
    <row r="821" spans="2:16" x14ac:dyDescent="0.25">
      <c r="B821" s="20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</row>
    <row r="822" spans="2:16" x14ac:dyDescent="0.25">
      <c r="B822" s="20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</row>
    <row r="823" spans="2:16" x14ac:dyDescent="0.25">
      <c r="B823" s="20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</row>
    <row r="824" spans="2:16" x14ac:dyDescent="0.25">
      <c r="B824" s="20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</row>
    <row r="825" spans="2:16" x14ac:dyDescent="0.25">
      <c r="B825" s="20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</row>
    <row r="826" spans="2:16" x14ac:dyDescent="0.25">
      <c r="B826" s="20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</row>
  </sheetData>
  <mergeCells count="2">
    <mergeCell ref="E3:F3"/>
    <mergeCell ref="G6:H6"/>
  </mergeCells>
  <pageMargins left="0.70866141732283472" right="0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</vt:lpstr>
      <vt:lpstr>вед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Secretar</cp:lastModifiedBy>
  <cp:lastPrinted>2023-04-18T04:55:36Z</cp:lastPrinted>
  <dcterms:created xsi:type="dcterms:W3CDTF">2014-02-18T03:10:47Z</dcterms:created>
  <dcterms:modified xsi:type="dcterms:W3CDTF">2023-04-18T04:56:14Z</dcterms:modified>
</cp:coreProperties>
</file>